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50" activeTab="9"/>
  </bookViews>
  <sheets>
    <sheet name="学风反馈表" sheetId="1" r:id="rId1"/>
    <sheet name="日常旷课率" sheetId="2" r:id="rId2"/>
    <sheet name="日常旷课名单" sheetId="3" r:id="rId3"/>
    <sheet name="日常请假率" sheetId="4" r:id="rId4"/>
    <sheet name="日常请假名单" sheetId="5" r:id="rId5"/>
    <sheet name="日常迟到早退名单" sheetId="7" r:id="rId6"/>
    <sheet name="晚自习风气统计表" sheetId="8" r:id="rId7"/>
    <sheet name="晚自习请假" sheetId="11" r:id="rId8"/>
    <sheet name="晚自习旷课" sheetId="9" r:id="rId9"/>
    <sheet name="晚自习迟到早退" sheetId="10" r:id="rId10"/>
  </sheets>
  <definedNames>
    <definedName name="_xlnm._FilterDatabase" localSheetId="4" hidden="1">日常请假名单!$A$2:$I$128</definedName>
  </definedNames>
  <calcPr calcId="144525"/>
</workbook>
</file>

<file path=xl/sharedStrings.xml><?xml version="1.0" encoding="utf-8"?>
<sst xmlns="http://schemas.openxmlformats.org/spreadsheetml/2006/main" count="506" uniqueCount="199">
  <si>
    <t>生命健康学院2022-2023学年第一学期学风建设情况通报（第13周 11月21日-11月27日 ）</t>
  </si>
  <si>
    <t>学风指标</t>
  </si>
  <si>
    <t>生命健康学院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</si>
  <si>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</si>
  <si>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</si>
  <si>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</si>
  <si>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</si>
  <si>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</si>
  <si>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</si>
  <si>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</si>
  <si>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</si>
  <si>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</si>
  <si>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</si>
  <si>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日常旷课率排名</t>
  </si>
  <si>
    <t>学院</t>
  </si>
  <si>
    <t>序号</t>
  </si>
  <si>
    <t>班级</t>
  </si>
  <si>
    <t>旷课人次</t>
  </si>
  <si>
    <t>班级总人数</t>
  </si>
  <si>
    <t>旷课率</t>
  </si>
  <si>
    <t>旷课率排名</t>
  </si>
  <si>
    <t>备注</t>
  </si>
  <si>
    <t>实习</t>
  </si>
  <si>
    <t>无故旷课</t>
  </si>
  <si>
    <t>湖州学院日常旷课名单统计表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</si>
  <si>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</si>
  <si>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</si>
  <si>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</si>
  <si>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</si>
  <si>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</si>
  <si>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</si>
  <si>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</si>
  <si>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武术与搏击</t>
  </si>
  <si>
    <t>林俊浩</t>
  </si>
  <si>
    <t>2（11.25）</t>
  </si>
  <si>
    <t>警告提醒</t>
  </si>
  <si>
    <t>思想道德与法治</t>
  </si>
  <si>
    <t>汤家兴</t>
  </si>
  <si>
    <t>3（11.25）</t>
  </si>
  <si>
    <t>万梦炫</t>
  </si>
  <si>
    <t>湖州学院日常请假率排名</t>
  </si>
  <si>
    <t>请假人次</t>
  </si>
  <si>
    <t>请假率</t>
  </si>
  <si>
    <t>请假率排名</t>
  </si>
  <si>
    <t>湖州学院日常请假统计表</t>
  </si>
  <si>
    <t>请假节数（日期）</t>
  </si>
  <si>
    <t>张晓晴</t>
  </si>
  <si>
    <t>文献检索</t>
  </si>
  <si>
    <t>2（11.24）</t>
  </si>
  <si>
    <t>徐王琳</t>
  </si>
  <si>
    <t>体育与健康</t>
  </si>
  <si>
    <t>2（11.23）</t>
  </si>
  <si>
    <t>刘嘉惠</t>
  </si>
  <si>
    <t>健评</t>
  </si>
  <si>
    <t>3（11.22）</t>
  </si>
  <si>
    <t>林诗瑶</t>
  </si>
  <si>
    <t>郭俐辰</t>
  </si>
  <si>
    <t>创新创业</t>
  </si>
  <si>
    <t>应南敏</t>
  </si>
  <si>
    <t>谢文逸</t>
  </si>
  <si>
    <t>大球类（足球)</t>
  </si>
  <si>
    <t>2（11.21）</t>
  </si>
  <si>
    <t>小球类（乒乓球）</t>
  </si>
  <si>
    <t>大学英语</t>
  </si>
  <si>
    <t>中国近现代史纲要</t>
  </si>
  <si>
    <t>2（11.22）</t>
  </si>
  <si>
    <t>轮滑运动</t>
  </si>
  <si>
    <t>户外运动</t>
  </si>
  <si>
    <t>社会体育学</t>
  </si>
  <si>
    <t>3（11.23）</t>
  </si>
  <si>
    <t>体育舞蹈与形体训练</t>
  </si>
  <si>
    <t>创新创业基础</t>
  </si>
  <si>
    <t>体育保健学</t>
  </si>
  <si>
    <t>王重文</t>
  </si>
  <si>
    <t>潘俊天</t>
  </si>
  <si>
    <t>高文奕</t>
  </si>
  <si>
    <t>卢俊雄</t>
  </si>
  <si>
    <t>於子昂</t>
  </si>
  <si>
    <t>吴东子扬</t>
  </si>
  <si>
    <t>卢一帆</t>
  </si>
  <si>
    <t>张虎</t>
  </si>
  <si>
    <t>王楮</t>
  </si>
  <si>
    <t>陈慧锦</t>
  </si>
  <si>
    <t>大学英语（3）</t>
  </si>
  <si>
    <t>陆凤莹</t>
  </si>
  <si>
    <t>病理学</t>
  </si>
  <si>
    <t>护理学基础</t>
  </si>
  <si>
    <t>病原生物学</t>
  </si>
  <si>
    <t>健康评估</t>
  </si>
  <si>
    <t>黄婉铭</t>
  </si>
  <si>
    <t>王家雨</t>
  </si>
  <si>
    <t>体育舞蹈</t>
  </si>
  <si>
    <t>仵林峰</t>
  </si>
  <si>
    <t>足球</t>
  </si>
  <si>
    <t>乒乓球</t>
  </si>
  <si>
    <t>周双艳</t>
  </si>
  <si>
    <t>护理心理学</t>
  </si>
  <si>
    <t>内科护理学</t>
  </si>
  <si>
    <t>外科心理学</t>
  </si>
  <si>
    <t>妇产科护理学</t>
  </si>
  <si>
    <t>儿科护理学</t>
  </si>
  <si>
    <t>精神科护理学</t>
  </si>
  <si>
    <t>预防医学</t>
  </si>
  <si>
    <t>外科护理学</t>
  </si>
  <si>
    <t>内产科护理学</t>
  </si>
  <si>
    <t>临床营养学</t>
  </si>
  <si>
    <t>王盛烨</t>
  </si>
  <si>
    <t>锻炼心理学</t>
  </si>
  <si>
    <t>体育统计学</t>
  </si>
  <si>
    <t>劳嘉幸</t>
  </si>
  <si>
    <t>生化分离原理与技术</t>
  </si>
  <si>
    <t>生物制药技术</t>
  </si>
  <si>
    <t>毒理学</t>
  </si>
  <si>
    <t>陈吴懿</t>
  </si>
  <si>
    <t>谢雅琪</t>
  </si>
  <si>
    <t>分子生物学</t>
  </si>
  <si>
    <t>遗传学</t>
  </si>
  <si>
    <t>微生物学</t>
  </si>
  <si>
    <t>金子怡</t>
  </si>
  <si>
    <t>杨心雨</t>
  </si>
  <si>
    <t>陈奕霖</t>
  </si>
  <si>
    <t>杜娟</t>
  </si>
  <si>
    <t>大学语文</t>
  </si>
  <si>
    <t>顾芳菲</t>
  </si>
  <si>
    <t>蔡思雨</t>
  </si>
  <si>
    <t>马克思基本原理</t>
  </si>
  <si>
    <t>3（11.21）</t>
  </si>
  <si>
    <t>大学计算机</t>
  </si>
  <si>
    <t>小球类</t>
  </si>
  <si>
    <t>大球类</t>
  </si>
  <si>
    <t>田径与体能训练</t>
  </si>
  <si>
    <t>运动解剖</t>
  </si>
  <si>
    <t>大学心理</t>
  </si>
  <si>
    <t>徐顺强</t>
  </si>
  <si>
    <t>殷佳妮</t>
  </si>
  <si>
    <t>高等数学</t>
  </si>
  <si>
    <t>化学实验</t>
  </si>
  <si>
    <t>王琛</t>
  </si>
  <si>
    <t>3（11.24）</t>
  </si>
  <si>
    <t>无机及分析化学实验</t>
  </si>
  <si>
    <t>顾欣杰</t>
  </si>
  <si>
    <t>杨帅</t>
  </si>
  <si>
    <t>无机及分析化学</t>
  </si>
  <si>
    <t>大学心理健康教育</t>
  </si>
  <si>
    <t>陈俊超</t>
  </si>
  <si>
    <t>湖州学院日常迟到早退统计表</t>
  </si>
  <si>
    <t>类别</t>
  </si>
  <si>
    <t>日期</t>
  </si>
  <si>
    <t>仵郑威</t>
  </si>
  <si>
    <t>迟到</t>
  </si>
  <si>
    <t>迟到5min</t>
  </si>
  <si>
    <t>楼俊豪</t>
  </si>
  <si>
    <t>陈培扬</t>
  </si>
  <si>
    <t>应翱健</t>
  </si>
  <si>
    <t>早退</t>
  </si>
  <si>
    <t>早退10min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</si>
  <si>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</si>
  <si>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</si>
  <si>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</si>
  <si>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</si>
  <si>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</si>
  <si>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</si>
  <si>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</si>
  <si>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</si>
  <si>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</si>
  <si>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</si>
  <si>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</si>
  <si>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</si>
  <si>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</si>
  <si>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</si>
  <si>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</si>
  <si>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</si>
  <si>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周四有课</t>
  </si>
  <si>
    <t>晚自习较多人不交手机</t>
  </si>
  <si>
    <t>周一有课周四班会</t>
  </si>
  <si>
    <t>周一有课</t>
  </si>
  <si>
    <t>周三补课周四有课</t>
  </si>
  <si>
    <t>湖州学院晚自修请假统计表</t>
  </si>
  <si>
    <t>班 级</t>
  </si>
  <si>
    <t>请假日期</t>
  </si>
  <si>
    <t>林逸</t>
  </si>
  <si>
    <t>陈子健</t>
  </si>
  <si>
    <t>武文悦</t>
  </si>
  <si>
    <t>张颖</t>
  </si>
  <si>
    <t>马雄峰</t>
  </si>
  <si>
    <t>陈琪馨</t>
  </si>
  <si>
    <t>牟明星</t>
  </si>
  <si>
    <t>朱芷晴</t>
  </si>
  <si>
    <t>吕书玉</t>
  </si>
  <si>
    <t>陈佳丽</t>
  </si>
  <si>
    <t>金伊琴</t>
  </si>
  <si>
    <t>宓萌萌</t>
  </si>
  <si>
    <t>曾明艳</t>
  </si>
  <si>
    <t>陈宣如</t>
  </si>
  <si>
    <t>方彬</t>
  </si>
  <si>
    <t>湖州学院晚自修旷课统计表</t>
  </si>
  <si>
    <t>无旷课</t>
  </si>
  <si>
    <t>湖州学院晚自修迟到早退统计表</t>
  </si>
  <si>
    <t>无迟到早退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</si>
</sst>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56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8"/>
      <color indexed="8"/>
      <name val="黑体"/>
      <charset val="134"/>
    </font>
    <font>
      <sz val="14"/>
      <color theme="1"/>
      <name val="仿宋_GB2312"/>
      <charset val="134"/>
    </font>
    <font>
      <sz val="16"/>
      <color rgb="FF000000"/>
      <name val="宋体"/>
      <charset val="134"/>
    </font>
    <font>
      <sz val="11"/>
      <color indexed="8"/>
      <name val="仿宋"/>
      <charset val="134"/>
    </font>
    <font>
      <b/>
      <sz val="16"/>
      <color indexed="8"/>
      <name val="黑体"/>
      <charset val="134"/>
    </font>
    <font>
      <sz val="11"/>
      <name val="仿宋"/>
      <charset val="134"/>
    </font>
    <font>
      <b/>
      <sz val="18"/>
      <color indexed="8"/>
      <name val="仿宋_GB2312"/>
      <charset val="134"/>
    </font>
    <font>
      <b/>
      <sz val="16"/>
      <color indexed="8"/>
      <name val="仿宋_GB2312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8"/>
      <color rgb="FF000000"/>
      <name val="黑体"/>
      <charset val="134"/>
    </font>
    <font>
      <b/>
      <sz val="18"/>
      <color indexed="8"/>
      <name val="宋体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sz val="16"/>
      <color indexed="8"/>
      <name val="仿宋_GB2312"/>
      <charset val="134"/>
    </font>
    <font>
      <b/>
      <sz val="12"/>
      <color indexed="8"/>
      <name val="宋体"/>
      <charset val="134"/>
    </font>
    <font>
      <b/>
      <sz val="16"/>
      <color rgb="FFFF0000"/>
      <name val="黑体"/>
      <charset val="134"/>
    </font>
    <font>
      <b/>
      <sz val="16"/>
      <color rgb="FF000000"/>
      <name val="黑体"/>
      <charset val="134"/>
    </font>
    <font>
      <b/>
      <sz val="18"/>
      <color rgb="FF000000"/>
      <name val="宋体"/>
      <charset val="134"/>
    </font>
    <font>
      <sz val="12"/>
      <name val="黑体"/>
      <charset val="134"/>
    </font>
    <font>
      <b/>
      <sz val="18"/>
      <name val="仿宋_GB2312"/>
      <charset val="134"/>
    </font>
    <font>
      <b/>
      <sz val="16"/>
      <name val="仿宋_GB2312"/>
      <charset val="134"/>
    </font>
    <font>
      <b/>
      <sz val="18"/>
      <color rgb="FF000000"/>
      <name val="仿宋_GB2312"/>
      <charset val="134"/>
    </font>
    <font>
      <b/>
      <sz val="16"/>
      <color rgb="FF000000"/>
      <name val="仿宋_GB2312"/>
      <charset val="134"/>
    </font>
    <font>
      <b/>
      <sz val="12"/>
      <color rgb="FF000000"/>
      <name val="黑体"/>
      <charset val="134"/>
    </font>
    <font>
      <sz val="16"/>
      <name val="黑体"/>
      <charset val="134"/>
    </font>
    <font>
      <b/>
      <sz val="16"/>
      <name val="黑体"/>
      <charset val="134"/>
    </font>
    <font>
      <b/>
      <sz val="18"/>
      <name val="黑体"/>
      <charset val="134"/>
    </font>
    <font>
      <u/>
      <sz val="16"/>
      <color rgb="FF80008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0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3" fillId="18" borderId="14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2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0" fillId="24" borderId="15" applyNumberFormat="0" applyFon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8" fillId="9" borderId="12" applyNumberFormat="0" applyAlignment="0" applyProtection="0">
      <alignment vertical="center"/>
    </xf>
    <xf numFmtId="0" fontId="52" fillId="9" borderId="14" applyNumberFormat="0" applyAlignment="0" applyProtection="0">
      <alignment vertical="center"/>
    </xf>
    <xf numFmtId="0" fontId="37" fillId="8" borderId="11" applyNumberFormat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55" fillId="0" borderId="0">
      <protection locked="0"/>
    </xf>
    <xf numFmtId="0" fontId="40" fillId="0" borderId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49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4" xfId="49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 applyProtection="1">
      <alignment horizontal="center" vertical="center"/>
    </xf>
    <xf numFmtId="176" fontId="7" fillId="0" borderId="1" xfId="49" applyNumberFormat="1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9" fillId="0" borderId="1" xfId="49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49" applyFont="1" applyFill="1" applyBorder="1" applyAlignment="1" applyProtection="1">
      <alignment horizontal="center" vertical="center"/>
    </xf>
    <xf numFmtId="49" fontId="10" fillId="0" borderId="7" xfId="49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49" applyFont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2" fillId="0" borderId="0" xfId="49" applyFont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1" xfId="49" applyFont="1" applyBorder="1" applyAlignment="1" applyProtection="1">
      <alignment horizontal="center" vertical="center"/>
    </xf>
    <xf numFmtId="0" fontId="16" fillId="0" borderId="1" xfId="49" applyFont="1" applyFill="1" applyBorder="1" applyAlignment="1" applyProtection="1">
      <alignment horizontal="center" vertical="center"/>
    </xf>
    <xf numFmtId="0" fontId="17" fillId="0" borderId="1" xfId="49" applyFont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8" fillId="0" borderId="7" xfId="49" applyFont="1" applyFill="1" applyBorder="1" applyAlignment="1" applyProtection="1">
      <alignment horizontal="center" vertical="center" wrapText="1"/>
    </xf>
    <xf numFmtId="0" fontId="18" fillId="0" borderId="1" xfId="49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0" borderId="8" xfId="49" applyFont="1" applyFill="1" applyBorder="1" applyAlignment="1" applyProtection="1">
      <alignment horizontal="center" vertical="center" wrapText="1"/>
    </xf>
    <xf numFmtId="0" fontId="18" fillId="0" borderId="9" xfId="49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vertical="center"/>
    </xf>
    <xf numFmtId="177" fontId="19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0" xfId="49" applyFont="1" applyBorder="1" applyAlignment="1" applyProtection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25" fillId="0" borderId="0" xfId="0" applyFont="1" applyFill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10" fontId="29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10" fontId="29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10" fontId="34" fillId="0" borderId="1" xfId="10" applyNumberFormat="1" applyFont="1" applyBorder="1" applyAlignment="1">
      <alignment horizontal="center"/>
      <protection locked="0"/>
    </xf>
    <xf numFmtId="0" fontId="34" fillId="0" borderId="1" xfId="10" applyFont="1" applyBorder="1" applyAlignment="1">
      <alignment horizontal="center"/>
      <protection locked="0"/>
    </xf>
    <xf numFmtId="10" fontId="34" fillId="0" borderId="1" xfId="11" applyNumberFormat="1" applyFont="1" applyBorder="1" applyAlignment="1" applyProtection="1">
      <alignment horizontal="center" vertical="center"/>
      <protection locked="0"/>
    </xf>
    <xf numFmtId="0" fontId="19" fillId="0" borderId="1" xfId="1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4" fillId="0" borderId="0" xfId="10" applyFont="1" applyBorder="1" applyAlignment="1">
      <alignment horizont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3"/>
  <sheetViews>
    <sheetView workbookViewId="0">
      <selection activeCell="K11" sqref="K11"/>
    </sheetView>
  </sheetViews>
  <sheetFormatPr defaultColWidth="9" defaultRowHeight="20.25" outlineLevelCol="2"/>
  <cols>
    <col min="1" max="1" width="39.1083333333333" style="107" customWidth="1"/>
    <col min="2" max="2" width="63.875" style="107" customWidth="1"/>
    <col min="3" max="16384" width="9" style="107"/>
  </cols>
  <sheetData>
    <row r="1" s="105" customFormat="1" ht="21" customHeight="1" spans="1:2">
      <c r="A1" s="108" t="s">
        <v>0</v>
      </c>
      <c r="B1" s="109"/>
    </row>
    <row r="2" s="106" customFormat="1" ht="21" customHeight="1" spans="1:2">
      <c r="A2" s="77" t="s">
        <v>1</v>
      </c>
      <c r="B2" s="77" t="s">
        <v>2</v>
      </c>
    </row>
    <row r="3" s="105" customFormat="1" ht="21" customHeight="1" spans="1:2">
      <c r="A3" s="52" t="s">
        <v>3</v>
      </c>
      <c r="B3" s="110">
        <f>3/1745</f>
        <v>0.00171919770773639</v>
      </c>
    </row>
    <row r="4" s="105" customFormat="1" ht="21" customHeight="1" spans="1:2">
      <c r="A4" s="52" t="s">
        <v>4</v>
      </c>
      <c r="B4" s="111">
        <v>3</v>
      </c>
    </row>
    <row r="5" s="105" customFormat="1" ht="21" customHeight="1" spans="1:2">
      <c r="A5" s="52" t="s">
        <v>5</v>
      </c>
      <c r="B5" s="112">
        <f>126/1745</f>
        <v>0.0722063037249284</v>
      </c>
    </row>
    <row r="6" s="105" customFormat="1" ht="21" customHeight="1" spans="1:2">
      <c r="A6" s="52" t="s">
        <v>6</v>
      </c>
      <c r="B6" s="111">
        <v>126</v>
      </c>
    </row>
    <row r="7" s="105" customFormat="1" ht="21" customHeight="1" spans="1:2">
      <c r="A7" s="52" t="s">
        <v>7</v>
      </c>
      <c r="B7" s="111">
        <v>5</v>
      </c>
    </row>
    <row r="8" s="105" customFormat="1" ht="21" customHeight="1" spans="1:2">
      <c r="A8" s="52" t="s">
        <v>8</v>
      </c>
      <c r="B8" s="111" t="s">
        <v>9</v>
      </c>
    </row>
    <row r="9" s="105" customFormat="1" ht="21" customHeight="1" spans="1:2">
      <c r="A9" s="52" t="s">
        <v>10</v>
      </c>
      <c r="B9" s="111">
        <v>17</v>
      </c>
    </row>
    <row r="10" s="105" customFormat="1" ht="21" customHeight="1" spans="1:2">
      <c r="A10" s="52" t="s">
        <v>11</v>
      </c>
      <c r="B10" s="113">
        <v>0</v>
      </c>
    </row>
    <row r="11" s="105" customFormat="1" ht="21" customHeight="1" spans="1:2">
      <c r="A11" s="52" t="s">
        <v>12</v>
      </c>
      <c r="B11" s="114">
        <v>0</v>
      </c>
    </row>
    <row r="12" spans="1:2">
      <c r="A12" s="115"/>
      <c r="B12" s="115"/>
    </row>
    <row r="14" spans="1:3">
      <c r="A14" s="116"/>
      <c r="C14" s="116"/>
    </row>
    <row r="15" spans="1:3">
      <c r="A15" s="116"/>
      <c r="C15" s="116"/>
    </row>
    <row r="16" spans="1:3">
      <c r="A16" s="116"/>
      <c r="C16" s="116"/>
    </row>
    <row r="17" spans="1:3">
      <c r="A17" s="116"/>
      <c r="C17" s="116"/>
    </row>
    <row r="18" spans="1:3">
      <c r="A18" s="116"/>
      <c r="C18" s="116"/>
    </row>
    <row r="19" spans="1:3">
      <c r="A19" s="116"/>
      <c r="C19" s="116"/>
    </row>
    <row r="20" spans="1:3">
      <c r="A20" s="116"/>
      <c r="C20" s="116"/>
    </row>
    <row r="21" spans="1:3">
      <c r="A21" s="116"/>
      <c r="C21" s="116"/>
    </row>
    <row r="22" spans="1:3">
      <c r="A22" s="116"/>
      <c r="C22" s="116"/>
    </row>
    <row r="23" spans="1:3">
      <c r="A23" s="116"/>
      <c r="C23" s="116"/>
    </row>
    <row r="24" spans="1:3">
      <c r="A24" s="116"/>
      <c r="B24" s="117"/>
      <c r="C24" s="116"/>
    </row>
    <row r="25" spans="1:3">
      <c r="A25" s="116"/>
      <c r="B25" s="118"/>
      <c r="C25" s="116"/>
    </row>
    <row r="26" spans="1:3">
      <c r="A26" s="116"/>
      <c r="B26" s="116"/>
      <c r="C26" s="116"/>
    </row>
    <row r="27" spans="1:3">
      <c r="A27" s="116"/>
      <c r="B27" s="116"/>
      <c r="C27" s="116"/>
    </row>
    <row r="28" spans="1:3">
      <c r="A28" s="116"/>
      <c r="B28" s="116"/>
      <c r="C28" s="116"/>
    </row>
    <row r="29" spans="1:3">
      <c r="A29" s="116"/>
      <c r="B29" s="116"/>
      <c r="C29" s="116"/>
    </row>
    <row r="30" spans="1:3">
      <c r="A30" s="116"/>
      <c r="B30" s="116"/>
      <c r="C30" s="116"/>
    </row>
    <row r="31" spans="1:3">
      <c r="A31" s="116"/>
      <c r="B31" s="116"/>
      <c r="C31" s="116"/>
    </row>
    <row r="32" spans="1:3">
      <c r="A32" s="116"/>
      <c r="B32" s="116"/>
      <c r="C32" s="116"/>
    </row>
    <row r="33" spans="1:3">
      <c r="A33" s="116"/>
      <c r="B33" s="116"/>
      <c r="C33" s="116"/>
    </row>
    <row r="34" spans="1:3">
      <c r="A34" s="116"/>
      <c r="B34" s="116"/>
      <c r="C34" s="116"/>
    </row>
    <row r="35" spans="1:3">
      <c r="A35" s="116"/>
      <c r="B35" s="116"/>
      <c r="C35" s="116"/>
    </row>
    <row r="36" spans="1:3">
      <c r="A36" s="116"/>
      <c r="B36" s="116"/>
      <c r="C36" s="116"/>
    </row>
    <row r="37" spans="1:3">
      <c r="A37" s="116"/>
      <c r="B37" s="116"/>
      <c r="C37" s="116"/>
    </row>
    <row r="38" spans="1:3">
      <c r="A38" s="116"/>
      <c r="B38" s="116"/>
      <c r="C38" s="116"/>
    </row>
    <row r="39" spans="1:3">
      <c r="A39" s="116"/>
      <c r="B39" s="116"/>
      <c r="C39" s="116"/>
    </row>
    <row r="40" spans="1:3">
      <c r="A40" s="116"/>
      <c r="B40" s="116"/>
      <c r="C40" s="116"/>
    </row>
    <row r="41" spans="1:3">
      <c r="A41" s="116"/>
      <c r="B41" s="116"/>
      <c r="C41" s="116"/>
    </row>
    <row r="42" spans="1:3">
      <c r="A42" s="116"/>
      <c r="B42" s="116"/>
      <c r="C42" s="116"/>
    </row>
    <row r="43" spans="1:3">
      <c r="A43" s="116"/>
      <c r="B43" s="116"/>
      <c r="C43" s="116"/>
    </row>
    <row r="44" spans="1:3">
      <c r="A44" s="116"/>
      <c r="B44" s="116"/>
      <c r="C44" s="116"/>
    </row>
    <row r="45" spans="1:3">
      <c r="A45" s="116"/>
      <c r="B45" s="116"/>
      <c r="C45" s="116"/>
    </row>
    <row r="46" spans="1:3">
      <c r="A46" s="116"/>
      <c r="B46" s="116"/>
      <c r="C46" s="116"/>
    </row>
    <row r="47" spans="1:3">
      <c r="A47" s="116"/>
      <c r="B47" s="116"/>
      <c r="C47" s="116"/>
    </row>
    <row r="48" spans="1:3">
      <c r="A48" s="116"/>
      <c r="B48" s="116"/>
      <c r="C48" s="116"/>
    </row>
    <row r="49" spans="1:3">
      <c r="A49" s="116"/>
      <c r="B49" s="116"/>
      <c r="C49" s="116"/>
    </row>
    <row r="50" spans="1:3">
      <c r="A50" s="116"/>
      <c r="B50" s="116"/>
      <c r="C50" s="116"/>
    </row>
    <row r="51" spans="1:3">
      <c r="A51" s="116"/>
      <c r="B51" s="116"/>
      <c r="C51" s="116"/>
    </row>
    <row r="52" spans="1:3">
      <c r="A52" s="116"/>
      <c r="B52" s="116"/>
      <c r="C52" s="116"/>
    </row>
    <row r="53" spans="1:3">
      <c r="A53" s="116"/>
      <c r="B53" s="116"/>
      <c r="C53" s="116"/>
    </row>
    <row r="54" spans="1:3">
      <c r="A54" s="116"/>
      <c r="B54" s="116"/>
      <c r="C54" s="116"/>
    </row>
    <row r="55" spans="1:3">
      <c r="A55" s="116"/>
      <c r="B55" s="116"/>
      <c r="C55" s="116"/>
    </row>
    <row r="56" spans="1:3">
      <c r="A56" s="116"/>
      <c r="B56" s="116"/>
      <c r="C56" s="116"/>
    </row>
    <row r="57" spans="1:3">
      <c r="A57" s="116"/>
      <c r="B57" s="116"/>
      <c r="C57" s="116"/>
    </row>
    <row r="58" spans="1:3">
      <c r="A58" s="116"/>
      <c r="B58" s="116"/>
      <c r="C58" s="116"/>
    </row>
    <row r="59" spans="1:3">
      <c r="A59" s="116"/>
      <c r="B59" s="116"/>
      <c r="C59" s="116"/>
    </row>
    <row r="60" spans="1:3">
      <c r="A60" s="116"/>
      <c r="B60" s="116"/>
      <c r="C60" s="116"/>
    </row>
    <row r="61" spans="1:3">
      <c r="A61" s="116"/>
      <c r="B61" s="116"/>
      <c r="C61" s="116"/>
    </row>
    <row r="62" spans="1:3">
      <c r="A62" s="116"/>
      <c r="B62" s="116"/>
      <c r="C62" s="116"/>
    </row>
    <row r="63" spans="1:3">
      <c r="A63" s="116"/>
      <c r="B63" s="116"/>
      <c r="C63" s="116"/>
    </row>
  </sheetData>
  <mergeCells count="1">
    <mergeCell ref="A1:B1"/>
  </mergeCells>
  <hyperlinks>
    <hyperlink ref="B5" location="日常请假率!A94" display="=126/1745"/>
    <hyperlink ref="B6" location="日常请假名单!A132" display="126"/>
    <hyperlink ref="B8" location="晚自习风气统计表!A26" display="班级明细"/>
    <hyperlink ref="B7" location="日常迟到早退名单!A6" display="5"/>
    <hyperlink ref="B3" location="日常旷课率!A57" display="=3/1745"/>
    <hyperlink ref="B4" location="日常旷课名单!A12" display="3"/>
    <hyperlink ref="B9" location="晚自习请假!A38" display="17"/>
  </hyperlinks>
  <pageMargins left="0.75" right="0.75" top="1" bottom="1" header="0.5" footer="0.5"/>
  <pageSetup paperSize="9" orientation="portrait"/>
  <headerFooter/>
  <ignoredErrors>
    <ignoredError sqref="B3 B5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F13" sqref="F13"/>
    </sheetView>
  </sheetViews>
  <sheetFormatPr defaultColWidth="9" defaultRowHeight="13.5" outlineLevelRow="3"/>
  <cols>
    <col min="1" max="1" width="21.6666666666667" customWidth="1"/>
    <col min="2" max="2" width="12.5583333333333" customWidth="1"/>
    <col min="3" max="3" width="9.66666666666667" customWidth="1"/>
    <col min="4" max="4" width="8.33333333333333" customWidth="1"/>
    <col min="5" max="5" width="9.66666666666667" customWidth="1"/>
    <col min="6" max="6" width="14.1083333333333" customWidth="1"/>
  </cols>
  <sheetData>
    <row r="1" s="1" customFormat="1" ht="22.5" spans="1:6">
      <c r="A1" s="3" t="s">
        <v>197</v>
      </c>
      <c r="B1" s="3"/>
      <c r="C1" s="3"/>
      <c r="D1" s="3"/>
      <c r="E1" s="3"/>
      <c r="F1" s="3"/>
    </row>
    <row r="2" s="2" customFormat="1" ht="18.75" spans="1:10">
      <c r="A2" s="4" t="s">
        <v>2</v>
      </c>
      <c r="B2" s="5" t="s">
        <v>198</v>
      </c>
      <c r="C2" s="6"/>
      <c r="D2" s="6"/>
      <c r="E2" s="6"/>
      <c r="F2" s="7"/>
      <c r="G2" s="8"/>
      <c r="H2" s="8"/>
      <c r="I2" s="8"/>
      <c r="J2" s="8"/>
    </row>
    <row r="3" spans="7:10">
      <c r="G3" s="9"/>
      <c r="H3" s="9"/>
      <c r="I3" s="9"/>
      <c r="J3" s="9"/>
    </row>
    <row r="4" spans="7:10">
      <c r="G4" s="9"/>
      <c r="H4" s="9"/>
      <c r="I4" s="9"/>
      <c r="J4" s="9"/>
    </row>
  </sheetData>
  <mergeCells count="2">
    <mergeCell ref="A1:F1"/>
    <mergeCell ref="B2:F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0" workbookViewId="0">
      <selection activeCell="C51" sqref="C51"/>
    </sheetView>
  </sheetViews>
  <sheetFormatPr defaultColWidth="9" defaultRowHeight="18.75" outlineLevelCol="7"/>
  <cols>
    <col min="1" max="1" width="21.6666666666667" style="94" customWidth="1"/>
    <col min="2" max="2" width="7.44166666666667" style="94" customWidth="1"/>
    <col min="3" max="3" width="14.775" style="94" customWidth="1"/>
    <col min="4" max="4" width="13.4416666666667" style="94" customWidth="1"/>
    <col min="5" max="5" width="16.5583333333333" style="94" customWidth="1"/>
    <col min="6" max="6" width="10.225" style="94" customWidth="1"/>
    <col min="7" max="7" width="16.5583333333333" style="94" customWidth="1"/>
    <col min="8" max="8" width="13.6666666666667" style="94" customWidth="1"/>
    <col min="9" max="16384" width="9" style="94"/>
  </cols>
  <sheetData>
    <row r="1" ht="22.5" spans="1:8">
      <c r="A1" s="95" t="s">
        <v>13</v>
      </c>
      <c r="B1" s="95"/>
      <c r="C1" s="96"/>
      <c r="D1" s="96"/>
      <c r="E1" s="96"/>
      <c r="F1" s="96"/>
      <c r="G1" s="96"/>
      <c r="H1" s="96"/>
    </row>
    <row r="2" s="93" customFormat="1" ht="20.25" spans="1:8">
      <c r="A2" s="97" t="s">
        <v>14</v>
      </c>
      <c r="B2" s="97" t="s">
        <v>15</v>
      </c>
      <c r="C2" s="97" t="s">
        <v>16</v>
      </c>
      <c r="D2" s="97" t="s">
        <v>17</v>
      </c>
      <c r="E2" s="97" t="s">
        <v>18</v>
      </c>
      <c r="F2" s="98" t="s">
        <v>19</v>
      </c>
      <c r="G2" s="97" t="s">
        <v>20</v>
      </c>
      <c r="H2" s="97" t="s">
        <v>21</v>
      </c>
    </row>
    <row r="3" s="94" customFormat="1" spans="1:8">
      <c r="A3" s="99" t="s">
        <v>2</v>
      </c>
      <c r="B3" s="99">
        <v>55</v>
      </c>
      <c r="C3" s="4">
        <v>20192331</v>
      </c>
      <c r="D3" s="4">
        <v>0</v>
      </c>
      <c r="E3" s="63">
        <v>36</v>
      </c>
      <c r="F3" s="85">
        <f t="shared" ref="F3:F12" si="0">D3/E3</f>
        <v>0</v>
      </c>
      <c r="G3" s="99">
        <f>RANK(F3,$F$3:$F$46,1)</f>
        <v>1</v>
      </c>
      <c r="H3" s="63"/>
    </row>
    <row r="4" s="94" customFormat="1" spans="1:8">
      <c r="A4" s="99"/>
      <c r="B4" s="99">
        <v>56</v>
      </c>
      <c r="C4" s="4">
        <v>20192332</v>
      </c>
      <c r="D4" s="4">
        <v>0</v>
      </c>
      <c r="E4" s="63">
        <v>34</v>
      </c>
      <c r="F4" s="85">
        <f t="shared" si="0"/>
        <v>0</v>
      </c>
      <c r="G4" s="99">
        <f t="shared" ref="G4:G46" si="1">RANK(F4,$F$3:$F$46,1)</f>
        <v>1</v>
      </c>
      <c r="H4" s="63"/>
    </row>
    <row r="5" s="94" customFormat="1" spans="1:8">
      <c r="A5" s="99"/>
      <c r="B5" s="99">
        <v>57</v>
      </c>
      <c r="C5" s="4">
        <v>20192931</v>
      </c>
      <c r="D5" s="4"/>
      <c r="E5" s="63">
        <v>30</v>
      </c>
      <c r="F5" s="85">
        <f t="shared" si="0"/>
        <v>0</v>
      </c>
      <c r="G5" s="99"/>
      <c r="H5" s="63" t="s">
        <v>22</v>
      </c>
    </row>
    <row r="6" s="94" customFormat="1" spans="1:8">
      <c r="A6" s="99"/>
      <c r="B6" s="99">
        <v>58</v>
      </c>
      <c r="C6" s="4">
        <v>20192932</v>
      </c>
      <c r="D6" s="4"/>
      <c r="E6" s="63">
        <v>28</v>
      </c>
      <c r="F6" s="85">
        <f t="shared" si="0"/>
        <v>0</v>
      </c>
      <c r="G6" s="99"/>
      <c r="H6" s="63" t="s">
        <v>22</v>
      </c>
    </row>
    <row r="7" s="94" customFormat="1" spans="1:8">
      <c r="A7" s="99"/>
      <c r="B7" s="99">
        <v>59</v>
      </c>
      <c r="C7" s="4">
        <v>20193031</v>
      </c>
      <c r="D7" s="4"/>
      <c r="E7" s="63">
        <v>45</v>
      </c>
      <c r="F7" s="85">
        <f t="shared" si="0"/>
        <v>0</v>
      </c>
      <c r="G7" s="99"/>
      <c r="H7" s="63" t="s">
        <v>22</v>
      </c>
    </row>
    <row r="8" s="94" customFormat="1" spans="1:8">
      <c r="A8" s="99"/>
      <c r="B8" s="99">
        <v>60</v>
      </c>
      <c r="C8" s="4">
        <v>20193032</v>
      </c>
      <c r="D8" s="4"/>
      <c r="E8" s="63">
        <v>47</v>
      </c>
      <c r="F8" s="85">
        <f t="shared" si="0"/>
        <v>0</v>
      </c>
      <c r="G8" s="99"/>
      <c r="H8" s="63" t="s">
        <v>22</v>
      </c>
    </row>
    <row r="9" s="94" customFormat="1" spans="1:8">
      <c r="A9" s="99"/>
      <c r="B9" s="99">
        <v>61</v>
      </c>
      <c r="C9" s="4">
        <v>20193033</v>
      </c>
      <c r="D9" s="4"/>
      <c r="E9" s="63">
        <v>45</v>
      </c>
      <c r="F9" s="85">
        <f t="shared" si="0"/>
        <v>0</v>
      </c>
      <c r="G9" s="99"/>
      <c r="H9" s="63" t="s">
        <v>22</v>
      </c>
    </row>
    <row r="10" s="94" customFormat="1" spans="1:8">
      <c r="A10" s="99"/>
      <c r="B10" s="99">
        <v>62</v>
      </c>
      <c r="C10" s="4">
        <v>20193034</v>
      </c>
      <c r="D10" s="4"/>
      <c r="E10" s="63">
        <v>42</v>
      </c>
      <c r="F10" s="85">
        <f t="shared" si="0"/>
        <v>0</v>
      </c>
      <c r="G10" s="99"/>
      <c r="H10" s="63" t="s">
        <v>22</v>
      </c>
    </row>
    <row r="11" s="94" customFormat="1" spans="1:8">
      <c r="A11" s="99"/>
      <c r="B11" s="99">
        <v>63</v>
      </c>
      <c r="C11" s="4">
        <v>20193035</v>
      </c>
      <c r="D11" s="4"/>
      <c r="E11" s="63">
        <v>39</v>
      </c>
      <c r="F11" s="85">
        <f t="shared" si="0"/>
        <v>0</v>
      </c>
      <c r="G11" s="99"/>
      <c r="H11" s="63" t="s">
        <v>22</v>
      </c>
    </row>
    <row r="12" s="94" customFormat="1" spans="1:8">
      <c r="A12" s="99"/>
      <c r="B12" s="99">
        <v>64</v>
      </c>
      <c r="C12" s="4">
        <v>20193036</v>
      </c>
      <c r="D12" s="4"/>
      <c r="E12" s="63">
        <v>44</v>
      </c>
      <c r="F12" s="85">
        <f t="shared" si="0"/>
        <v>0</v>
      </c>
      <c r="G12" s="99"/>
      <c r="H12" s="63" t="s">
        <v>22</v>
      </c>
    </row>
    <row r="13" s="94" customFormat="1" spans="1:8">
      <c r="A13" s="99"/>
      <c r="B13" s="99">
        <v>65</v>
      </c>
      <c r="C13" s="4">
        <v>20193037</v>
      </c>
      <c r="D13" s="4"/>
      <c r="E13" s="63">
        <v>41</v>
      </c>
      <c r="F13" s="85">
        <f t="shared" ref="F13:F76" si="2">D13/E13</f>
        <v>0</v>
      </c>
      <c r="G13" s="99"/>
      <c r="H13" s="63" t="s">
        <v>22</v>
      </c>
    </row>
    <row r="14" s="94" customFormat="1" spans="1:8">
      <c r="A14" s="99"/>
      <c r="B14" s="99">
        <v>66</v>
      </c>
      <c r="C14" s="4">
        <v>20193038</v>
      </c>
      <c r="D14" s="4"/>
      <c r="E14" s="63">
        <v>43</v>
      </c>
      <c r="F14" s="85">
        <f t="shared" si="2"/>
        <v>0</v>
      </c>
      <c r="G14" s="99"/>
      <c r="H14" s="63" t="s">
        <v>22</v>
      </c>
    </row>
    <row r="15" s="94" customFormat="1" spans="1:8">
      <c r="A15" s="99"/>
      <c r="B15" s="99">
        <v>67</v>
      </c>
      <c r="C15" s="63">
        <v>20202331</v>
      </c>
      <c r="D15" s="4">
        <v>0</v>
      </c>
      <c r="E15" s="63">
        <v>39</v>
      </c>
      <c r="F15" s="85">
        <f t="shared" si="2"/>
        <v>0</v>
      </c>
      <c r="G15" s="99">
        <f t="shared" si="1"/>
        <v>1</v>
      </c>
      <c r="H15" s="63"/>
    </row>
    <row r="16" s="94" customFormat="1" spans="1:8">
      <c r="A16" s="99"/>
      <c r="B16" s="100">
        <v>68</v>
      </c>
      <c r="C16" s="101">
        <v>20202332</v>
      </c>
      <c r="D16" s="100">
        <v>1</v>
      </c>
      <c r="E16" s="101">
        <v>37</v>
      </c>
      <c r="F16" s="102">
        <f t="shared" si="2"/>
        <v>0.027027027027027</v>
      </c>
      <c r="G16" s="100">
        <f t="shared" si="1"/>
        <v>43</v>
      </c>
      <c r="H16" s="100" t="s">
        <v>23</v>
      </c>
    </row>
    <row r="17" s="94" customFormat="1" spans="1:8">
      <c r="A17" s="99"/>
      <c r="B17" s="99">
        <v>69</v>
      </c>
      <c r="C17" s="4">
        <v>20202931</v>
      </c>
      <c r="D17" s="4">
        <v>0</v>
      </c>
      <c r="E17" s="63">
        <v>31</v>
      </c>
      <c r="F17" s="85">
        <f t="shared" si="2"/>
        <v>0</v>
      </c>
      <c r="G17" s="99">
        <f t="shared" si="1"/>
        <v>1</v>
      </c>
      <c r="H17" s="63"/>
    </row>
    <row r="18" s="94" customFormat="1" spans="1:8">
      <c r="A18" s="99"/>
      <c r="B18" s="99">
        <v>70</v>
      </c>
      <c r="C18" s="4">
        <v>20202932</v>
      </c>
      <c r="D18" s="4">
        <v>0</v>
      </c>
      <c r="E18" s="63">
        <v>23</v>
      </c>
      <c r="F18" s="85">
        <f t="shared" si="2"/>
        <v>0</v>
      </c>
      <c r="G18" s="99">
        <f t="shared" si="1"/>
        <v>1</v>
      </c>
      <c r="H18" s="63"/>
    </row>
    <row r="19" s="94" customFormat="1" spans="1:8">
      <c r="A19" s="99"/>
      <c r="B19" s="99">
        <v>71</v>
      </c>
      <c r="C19" s="4">
        <v>20202933</v>
      </c>
      <c r="D19" s="4">
        <v>0</v>
      </c>
      <c r="E19" s="63">
        <v>29</v>
      </c>
      <c r="F19" s="85">
        <f t="shared" si="2"/>
        <v>0</v>
      </c>
      <c r="G19" s="99">
        <f t="shared" si="1"/>
        <v>1</v>
      </c>
      <c r="H19" s="63"/>
    </row>
    <row r="20" s="94" customFormat="1" spans="1:8">
      <c r="A20" s="99"/>
      <c r="B20" s="99">
        <v>72</v>
      </c>
      <c r="C20" s="4">
        <v>20203031</v>
      </c>
      <c r="D20" s="4">
        <v>0</v>
      </c>
      <c r="E20" s="63">
        <v>51</v>
      </c>
      <c r="F20" s="85">
        <f t="shared" si="2"/>
        <v>0</v>
      </c>
      <c r="G20" s="99">
        <f t="shared" si="1"/>
        <v>1</v>
      </c>
      <c r="H20" s="63"/>
    </row>
    <row r="21" s="94" customFormat="1" spans="1:8">
      <c r="A21" s="99"/>
      <c r="B21" s="99">
        <v>73</v>
      </c>
      <c r="C21" s="4">
        <v>20203032</v>
      </c>
      <c r="D21" s="4">
        <v>0</v>
      </c>
      <c r="E21" s="63">
        <v>52</v>
      </c>
      <c r="F21" s="85">
        <f t="shared" si="2"/>
        <v>0</v>
      </c>
      <c r="G21" s="99">
        <f t="shared" si="1"/>
        <v>1</v>
      </c>
      <c r="H21" s="63"/>
    </row>
    <row r="22" s="94" customFormat="1" spans="1:8">
      <c r="A22" s="99"/>
      <c r="B22" s="99">
        <v>74</v>
      </c>
      <c r="C22" s="4">
        <v>20203033</v>
      </c>
      <c r="D22" s="4">
        <v>0</v>
      </c>
      <c r="E22" s="63">
        <v>47</v>
      </c>
      <c r="F22" s="85">
        <f t="shared" si="2"/>
        <v>0</v>
      </c>
      <c r="G22" s="99">
        <f t="shared" si="1"/>
        <v>1</v>
      </c>
      <c r="H22" s="63"/>
    </row>
    <row r="23" s="94" customFormat="1" spans="1:8">
      <c r="A23" s="99"/>
      <c r="B23" s="99">
        <v>75</v>
      </c>
      <c r="C23" s="4">
        <v>20203034</v>
      </c>
      <c r="D23" s="4">
        <v>0</v>
      </c>
      <c r="E23" s="63">
        <v>48</v>
      </c>
      <c r="F23" s="85">
        <f t="shared" si="2"/>
        <v>0</v>
      </c>
      <c r="G23" s="99">
        <f t="shared" si="1"/>
        <v>1</v>
      </c>
      <c r="H23" s="63"/>
    </row>
    <row r="24" s="94" customFormat="1" spans="1:8">
      <c r="A24" s="99"/>
      <c r="B24" s="99">
        <v>76</v>
      </c>
      <c r="C24" s="4">
        <v>20203035</v>
      </c>
      <c r="D24" s="4">
        <v>0</v>
      </c>
      <c r="E24" s="63">
        <v>51</v>
      </c>
      <c r="F24" s="85">
        <f t="shared" si="2"/>
        <v>0</v>
      </c>
      <c r="G24" s="99">
        <f t="shared" si="1"/>
        <v>1</v>
      </c>
      <c r="H24" s="63"/>
    </row>
    <row r="25" s="94" customFormat="1" spans="1:8">
      <c r="A25" s="99"/>
      <c r="B25" s="99">
        <v>77</v>
      </c>
      <c r="C25" s="4">
        <v>20203036</v>
      </c>
      <c r="D25" s="4">
        <v>0</v>
      </c>
      <c r="E25" s="63">
        <v>50</v>
      </c>
      <c r="F25" s="85">
        <f t="shared" si="2"/>
        <v>0</v>
      </c>
      <c r="G25" s="99">
        <f t="shared" si="1"/>
        <v>1</v>
      </c>
      <c r="H25" s="63"/>
    </row>
    <row r="26" s="94" customFormat="1" spans="1:8">
      <c r="A26" s="99"/>
      <c r="B26" s="99">
        <v>78</v>
      </c>
      <c r="C26" s="4">
        <v>20212331</v>
      </c>
      <c r="D26" s="4">
        <v>0</v>
      </c>
      <c r="E26" s="63">
        <v>32</v>
      </c>
      <c r="F26" s="85">
        <f t="shared" si="2"/>
        <v>0</v>
      </c>
      <c r="G26" s="99">
        <f t="shared" si="1"/>
        <v>1</v>
      </c>
      <c r="H26" s="63"/>
    </row>
    <row r="27" s="94" customFormat="1" spans="1:8">
      <c r="A27" s="99"/>
      <c r="B27" s="99">
        <v>79</v>
      </c>
      <c r="C27" s="4">
        <v>20212332</v>
      </c>
      <c r="D27" s="4">
        <v>0</v>
      </c>
      <c r="E27" s="63">
        <v>32</v>
      </c>
      <c r="F27" s="85">
        <f t="shared" si="2"/>
        <v>0</v>
      </c>
      <c r="G27" s="99">
        <f t="shared" si="1"/>
        <v>1</v>
      </c>
      <c r="H27" s="63"/>
    </row>
    <row r="28" s="94" customFormat="1" spans="1:8">
      <c r="A28" s="99"/>
      <c r="B28" s="99">
        <v>80</v>
      </c>
      <c r="C28" s="4">
        <v>20212333</v>
      </c>
      <c r="D28" s="4">
        <v>0</v>
      </c>
      <c r="E28" s="63">
        <v>30</v>
      </c>
      <c r="F28" s="85">
        <f t="shared" si="2"/>
        <v>0</v>
      </c>
      <c r="G28" s="99">
        <f t="shared" si="1"/>
        <v>1</v>
      </c>
      <c r="H28" s="63"/>
    </row>
    <row r="29" s="94" customFormat="1" spans="1:8">
      <c r="A29" s="99"/>
      <c r="B29" s="99">
        <v>81</v>
      </c>
      <c r="C29" s="4">
        <v>20212931</v>
      </c>
      <c r="D29" s="4">
        <v>0</v>
      </c>
      <c r="E29" s="63">
        <v>41</v>
      </c>
      <c r="F29" s="85">
        <f t="shared" si="2"/>
        <v>0</v>
      </c>
      <c r="G29" s="99">
        <f t="shared" si="1"/>
        <v>1</v>
      </c>
      <c r="H29" s="63"/>
    </row>
    <row r="30" s="94" customFormat="1" spans="1:8">
      <c r="A30" s="99"/>
      <c r="B30" s="99">
        <v>82</v>
      </c>
      <c r="C30" s="4">
        <v>20212932</v>
      </c>
      <c r="D30" s="4">
        <v>0</v>
      </c>
      <c r="E30" s="63">
        <v>38</v>
      </c>
      <c r="F30" s="85">
        <f t="shared" si="2"/>
        <v>0</v>
      </c>
      <c r="G30" s="99">
        <f t="shared" si="1"/>
        <v>1</v>
      </c>
      <c r="H30" s="63"/>
    </row>
    <row r="31" s="94" customFormat="1" spans="1:8">
      <c r="A31" s="99"/>
      <c r="B31" s="99">
        <v>83</v>
      </c>
      <c r="C31" s="4">
        <v>20212933</v>
      </c>
      <c r="D31" s="4">
        <v>0</v>
      </c>
      <c r="E31" s="63">
        <v>40</v>
      </c>
      <c r="F31" s="85">
        <f t="shared" si="2"/>
        <v>0</v>
      </c>
      <c r="G31" s="99">
        <f t="shared" si="1"/>
        <v>1</v>
      </c>
      <c r="H31" s="63"/>
    </row>
    <row r="32" s="94" customFormat="1" spans="1:8">
      <c r="A32" s="99"/>
      <c r="B32" s="99">
        <v>84</v>
      </c>
      <c r="C32" s="4">
        <v>20212941</v>
      </c>
      <c r="D32" s="4">
        <v>0</v>
      </c>
      <c r="E32" s="63">
        <v>40</v>
      </c>
      <c r="F32" s="85">
        <f t="shared" si="2"/>
        <v>0</v>
      </c>
      <c r="G32" s="99">
        <f t="shared" si="1"/>
        <v>1</v>
      </c>
      <c r="H32" s="63"/>
    </row>
    <row r="33" s="94" customFormat="1" spans="1:8">
      <c r="A33" s="99"/>
      <c r="B33" s="99">
        <v>85</v>
      </c>
      <c r="C33" s="4">
        <v>20213031</v>
      </c>
      <c r="D33" s="4">
        <v>0</v>
      </c>
      <c r="E33" s="63">
        <v>44</v>
      </c>
      <c r="F33" s="85">
        <f t="shared" si="2"/>
        <v>0</v>
      </c>
      <c r="G33" s="99">
        <f t="shared" si="1"/>
        <v>1</v>
      </c>
      <c r="H33" s="63"/>
    </row>
    <row r="34" s="94" customFormat="1" spans="1:8">
      <c r="A34" s="99"/>
      <c r="B34" s="99">
        <v>86</v>
      </c>
      <c r="C34" s="4">
        <v>20213032</v>
      </c>
      <c r="D34" s="4">
        <v>0</v>
      </c>
      <c r="E34" s="63">
        <v>35</v>
      </c>
      <c r="F34" s="85">
        <f t="shared" si="2"/>
        <v>0</v>
      </c>
      <c r="G34" s="99">
        <f t="shared" si="1"/>
        <v>1</v>
      </c>
      <c r="H34" s="63"/>
    </row>
    <row r="35" s="94" customFormat="1" spans="1:8">
      <c r="A35" s="99"/>
      <c r="B35" s="99">
        <v>87</v>
      </c>
      <c r="C35" s="4">
        <v>20213033</v>
      </c>
      <c r="D35" s="4">
        <v>0</v>
      </c>
      <c r="E35" s="63">
        <v>35</v>
      </c>
      <c r="F35" s="85">
        <f t="shared" si="2"/>
        <v>0</v>
      </c>
      <c r="G35" s="99">
        <f t="shared" si="1"/>
        <v>1</v>
      </c>
      <c r="H35" s="63"/>
    </row>
    <row r="36" s="94" customFormat="1" spans="1:8">
      <c r="A36" s="99"/>
      <c r="B36" s="99">
        <v>88</v>
      </c>
      <c r="C36" s="63">
        <v>20222331</v>
      </c>
      <c r="D36" s="4">
        <v>0</v>
      </c>
      <c r="E36" s="63">
        <v>30</v>
      </c>
      <c r="F36" s="85">
        <f t="shared" si="2"/>
        <v>0</v>
      </c>
      <c r="G36" s="99">
        <f t="shared" si="1"/>
        <v>1</v>
      </c>
      <c r="H36" s="63"/>
    </row>
    <row r="37" s="94" customFormat="1" spans="1:8">
      <c r="A37" s="99"/>
      <c r="B37" s="99">
        <v>89</v>
      </c>
      <c r="C37" s="63">
        <v>20222332</v>
      </c>
      <c r="D37" s="4">
        <v>0</v>
      </c>
      <c r="E37" s="63">
        <v>30</v>
      </c>
      <c r="F37" s="85">
        <f t="shared" si="2"/>
        <v>0</v>
      </c>
      <c r="G37" s="99">
        <f t="shared" si="1"/>
        <v>1</v>
      </c>
      <c r="H37" s="63"/>
    </row>
    <row r="38" s="94" customFormat="1" spans="1:8">
      <c r="A38" s="99"/>
      <c r="B38" s="4">
        <v>90</v>
      </c>
      <c r="C38" s="63">
        <v>20222333</v>
      </c>
      <c r="D38" s="4">
        <v>0</v>
      </c>
      <c r="E38" s="63">
        <v>29</v>
      </c>
      <c r="F38" s="85">
        <f t="shared" si="2"/>
        <v>0</v>
      </c>
      <c r="G38" s="4">
        <f t="shared" si="1"/>
        <v>1</v>
      </c>
      <c r="H38" s="4"/>
    </row>
    <row r="39" s="94" customFormat="1" spans="1:8">
      <c r="A39" s="99"/>
      <c r="B39" s="99">
        <v>91</v>
      </c>
      <c r="C39" s="63">
        <v>20222931</v>
      </c>
      <c r="D39" s="4">
        <v>0</v>
      </c>
      <c r="E39" s="63">
        <v>43</v>
      </c>
      <c r="F39" s="85">
        <f t="shared" si="2"/>
        <v>0</v>
      </c>
      <c r="G39" s="99">
        <f t="shared" si="1"/>
        <v>1</v>
      </c>
      <c r="H39" s="63"/>
    </row>
    <row r="40" s="94" customFormat="1" spans="1:8">
      <c r="A40" s="99"/>
      <c r="B40" s="99">
        <v>92</v>
      </c>
      <c r="C40" s="63">
        <v>20222932</v>
      </c>
      <c r="D40" s="4">
        <v>0</v>
      </c>
      <c r="E40" s="63">
        <v>42</v>
      </c>
      <c r="F40" s="85">
        <f t="shared" si="2"/>
        <v>0</v>
      </c>
      <c r="G40" s="99">
        <f t="shared" si="1"/>
        <v>1</v>
      </c>
      <c r="H40" s="63"/>
    </row>
    <row r="41" s="94" customFormat="1" spans="1:8">
      <c r="A41" s="99"/>
      <c r="B41" s="100">
        <v>93</v>
      </c>
      <c r="C41" s="101">
        <v>20222933</v>
      </c>
      <c r="D41" s="100">
        <v>2</v>
      </c>
      <c r="E41" s="101">
        <v>45</v>
      </c>
      <c r="F41" s="102">
        <f t="shared" si="2"/>
        <v>0.0444444444444444</v>
      </c>
      <c r="G41" s="100">
        <f t="shared" si="1"/>
        <v>44</v>
      </c>
      <c r="H41" s="103" t="s">
        <v>23</v>
      </c>
    </row>
    <row r="42" s="94" customFormat="1" spans="1:8">
      <c r="A42" s="99"/>
      <c r="B42" s="99">
        <v>94</v>
      </c>
      <c r="C42" s="63">
        <v>20222934</v>
      </c>
      <c r="D42" s="4">
        <v>0</v>
      </c>
      <c r="E42" s="63">
        <v>40</v>
      </c>
      <c r="F42" s="85">
        <f t="shared" si="2"/>
        <v>0</v>
      </c>
      <c r="G42" s="99">
        <f t="shared" si="1"/>
        <v>1</v>
      </c>
      <c r="H42" s="104"/>
    </row>
    <row r="43" s="94" customFormat="1" spans="1:8">
      <c r="A43" s="99"/>
      <c r="B43" s="99">
        <v>95</v>
      </c>
      <c r="C43" s="63">
        <v>20222941</v>
      </c>
      <c r="D43" s="4">
        <v>0</v>
      </c>
      <c r="E43" s="63">
        <v>45</v>
      </c>
      <c r="F43" s="85">
        <f t="shared" si="2"/>
        <v>0</v>
      </c>
      <c r="G43" s="99">
        <f t="shared" si="1"/>
        <v>1</v>
      </c>
      <c r="H43" s="104"/>
    </row>
    <row r="44" s="94" customFormat="1" spans="1:8">
      <c r="A44" s="99"/>
      <c r="B44" s="99">
        <v>96</v>
      </c>
      <c r="C44" s="63">
        <v>20223031</v>
      </c>
      <c r="D44" s="4">
        <v>0</v>
      </c>
      <c r="E44" s="63">
        <v>45</v>
      </c>
      <c r="F44" s="85">
        <f t="shared" si="2"/>
        <v>0</v>
      </c>
      <c r="G44" s="99">
        <f t="shared" si="1"/>
        <v>1</v>
      </c>
      <c r="H44" s="104"/>
    </row>
    <row r="45" s="94" customFormat="1" spans="1:8">
      <c r="A45" s="99"/>
      <c r="B45" s="99">
        <v>97</v>
      </c>
      <c r="C45" s="63">
        <v>20223032</v>
      </c>
      <c r="D45" s="4">
        <v>0</v>
      </c>
      <c r="E45" s="63">
        <v>35</v>
      </c>
      <c r="F45" s="85">
        <f t="shared" si="2"/>
        <v>0</v>
      </c>
      <c r="G45" s="99">
        <f t="shared" si="1"/>
        <v>1</v>
      </c>
      <c r="H45" s="104"/>
    </row>
    <row r="46" s="94" customFormat="1" spans="1:8">
      <c r="A46" s="99"/>
      <c r="B46" s="99">
        <v>98</v>
      </c>
      <c r="C46" s="63">
        <v>20223033</v>
      </c>
      <c r="D46" s="4">
        <v>0</v>
      </c>
      <c r="E46" s="63">
        <v>35</v>
      </c>
      <c r="F46" s="85">
        <f t="shared" si="2"/>
        <v>0</v>
      </c>
      <c r="G46" s="99">
        <f t="shared" si="1"/>
        <v>1</v>
      </c>
      <c r="H46" s="104"/>
    </row>
  </sheetData>
  <mergeCells count="2">
    <mergeCell ref="A1:H1"/>
    <mergeCell ref="A3:A4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I14" sqref="I14"/>
    </sheetView>
  </sheetViews>
  <sheetFormatPr defaultColWidth="9" defaultRowHeight="13.5" outlineLevelRow="4"/>
  <cols>
    <col min="1" max="1" width="21.6666666666667" style="23" customWidth="1"/>
    <col min="2" max="2" width="12.6666666666667" style="23" customWidth="1"/>
    <col min="3" max="3" width="15.6666666666667" style="23" customWidth="1"/>
    <col min="4" max="4" width="24.6666666666667" style="23" customWidth="1"/>
    <col min="5" max="5" width="9.66666666666667" style="23" customWidth="1"/>
    <col min="6" max="6" width="29.8916666666667" style="23" customWidth="1"/>
    <col min="7" max="8" width="15.4416666666667" style="23" customWidth="1"/>
    <col min="9" max="9" width="19.5583333333333" style="23" customWidth="1"/>
    <col min="10" max="10" width="9.66666666666667" style="23" customWidth="1"/>
    <col min="11" max="16384" width="9" style="23"/>
  </cols>
  <sheetData>
    <row r="1" s="88" customFormat="1" ht="22.5" spans="1:10">
      <c r="A1" s="89" t="s">
        <v>24</v>
      </c>
      <c r="B1" s="90"/>
      <c r="C1" s="90"/>
      <c r="D1" s="90"/>
      <c r="E1" s="90"/>
      <c r="F1" s="90"/>
      <c r="G1" s="90"/>
      <c r="H1" s="90"/>
      <c r="I1" s="90"/>
      <c r="J1" s="92"/>
    </row>
    <row r="2" s="88" customFormat="1" ht="20.25" spans="1:10">
      <c r="A2" s="71" t="s">
        <v>14</v>
      </c>
      <c r="B2" s="14" t="s">
        <v>16</v>
      </c>
      <c r="C2" s="14" t="s">
        <v>25</v>
      </c>
      <c r="D2" s="14" t="s">
        <v>26</v>
      </c>
      <c r="E2" s="14" t="s">
        <v>27</v>
      </c>
      <c r="F2" s="72" t="s">
        <v>28</v>
      </c>
      <c r="G2" s="14" t="s">
        <v>29</v>
      </c>
      <c r="H2" s="91" t="s">
        <v>30</v>
      </c>
      <c r="I2" s="14" t="s">
        <v>31</v>
      </c>
      <c r="J2" s="77" t="s">
        <v>21</v>
      </c>
    </row>
    <row r="3" s="88" customFormat="1" ht="18.75" spans="1:10">
      <c r="A3" s="86" t="s">
        <v>2</v>
      </c>
      <c r="B3" s="86">
        <v>20202332</v>
      </c>
      <c r="C3" s="86">
        <v>2020233209</v>
      </c>
      <c r="D3" s="86" t="s">
        <v>32</v>
      </c>
      <c r="E3" s="86" t="s">
        <v>33</v>
      </c>
      <c r="F3" s="86" t="s">
        <v>34</v>
      </c>
      <c r="G3" s="86">
        <v>2</v>
      </c>
      <c r="H3" s="86" t="s">
        <v>23</v>
      </c>
      <c r="I3" s="86" t="s">
        <v>35</v>
      </c>
      <c r="J3" s="86"/>
    </row>
    <row r="4" s="88" customFormat="1" ht="18.75" spans="1:10">
      <c r="A4" s="86"/>
      <c r="B4" s="86">
        <v>20222933</v>
      </c>
      <c r="C4" s="86">
        <v>2022293333</v>
      </c>
      <c r="D4" s="86" t="s">
        <v>36</v>
      </c>
      <c r="E4" s="86" t="s">
        <v>37</v>
      </c>
      <c r="F4" s="86" t="s">
        <v>38</v>
      </c>
      <c r="G4" s="86">
        <v>3</v>
      </c>
      <c r="H4" s="86" t="s">
        <v>23</v>
      </c>
      <c r="I4" s="86" t="s">
        <v>35</v>
      </c>
      <c r="J4" s="86"/>
    </row>
    <row r="5" s="88" customFormat="1" ht="18.75" spans="1:10">
      <c r="A5" s="86"/>
      <c r="B5" s="86"/>
      <c r="C5" s="86">
        <v>2022293329</v>
      </c>
      <c r="D5" s="86" t="s">
        <v>36</v>
      </c>
      <c r="E5" s="86" t="s">
        <v>39</v>
      </c>
      <c r="F5" s="86" t="s">
        <v>38</v>
      </c>
      <c r="G5" s="86">
        <v>3</v>
      </c>
      <c r="H5" s="86" t="s">
        <v>23</v>
      </c>
      <c r="I5" s="86" t="s">
        <v>35</v>
      </c>
      <c r="J5" s="86"/>
    </row>
  </sheetData>
  <mergeCells count="3">
    <mergeCell ref="A1:J1"/>
    <mergeCell ref="A3:A5"/>
    <mergeCell ref="B4:B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opLeftCell="A17" workbookViewId="0">
      <selection activeCell="C47" sqref="C47"/>
    </sheetView>
  </sheetViews>
  <sheetFormatPr defaultColWidth="9" defaultRowHeight="18.75"/>
  <cols>
    <col min="1" max="1" width="25.4416666666667" style="80" customWidth="1"/>
    <col min="2" max="2" width="8.33333333333333" style="79" customWidth="1"/>
    <col min="3" max="3" width="14.775" style="80" customWidth="1"/>
    <col min="4" max="4" width="13.4416666666667" style="80" customWidth="1"/>
    <col min="5" max="5" width="16.5583333333333" style="80" customWidth="1"/>
    <col min="6" max="6" width="11.1083333333333" style="80" customWidth="1"/>
    <col min="7" max="7" width="16.5583333333333" style="80" customWidth="1"/>
    <col min="8" max="8" width="78.6666666666667" style="80" customWidth="1"/>
    <col min="9" max="9" width="9.66666666666667" style="80" customWidth="1"/>
    <col min="10" max="16384" width="9" style="80"/>
  </cols>
  <sheetData>
    <row r="1" s="79" customFormat="1" ht="22.5" spans="1:8">
      <c r="A1" s="81" t="s">
        <v>40</v>
      </c>
      <c r="B1" s="81"/>
      <c r="C1" s="82"/>
      <c r="D1" s="82"/>
      <c r="E1" s="82"/>
      <c r="F1" s="82"/>
      <c r="G1" s="82"/>
      <c r="H1" s="82"/>
    </row>
    <row r="2" s="79" customFormat="1" ht="20.25" spans="1:8">
      <c r="A2" s="83" t="s">
        <v>14</v>
      </c>
      <c r="B2" s="83" t="s">
        <v>15</v>
      </c>
      <c r="C2" s="83" t="s">
        <v>16</v>
      </c>
      <c r="D2" s="83" t="s">
        <v>41</v>
      </c>
      <c r="E2" s="83" t="s">
        <v>18</v>
      </c>
      <c r="F2" s="84" t="s">
        <v>42</v>
      </c>
      <c r="G2" s="83" t="s">
        <v>43</v>
      </c>
      <c r="H2" s="83" t="s">
        <v>21</v>
      </c>
    </row>
    <row r="3" s="79" customFormat="1" spans="1:8">
      <c r="A3" s="63" t="s">
        <v>2</v>
      </c>
      <c r="B3" s="63">
        <v>1</v>
      </c>
      <c r="C3" s="63">
        <v>20192331</v>
      </c>
      <c r="D3" s="63">
        <v>0</v>
      </c>
      <c r="E3" s="63">
        <v>36</v>
      </c>
      <c r="F3" s="85">
        <f t="shared" ref="F3:F12" si="0">D3/E3</f>
        <v>0</v>
      </c>
      <c r="G3" s="86">
        <f>RANK(F3,$F$3:$F$46,1)</f>
        <v>1</v>
      </c>
      <c r="H3" s="63"/>
    </row>
    <row r="4" s="79" customFormat="1" spans="1:8">
      <c r="A4" s="63"/>
      <c r="B4" s="63">
        <v>2</v>
      </c>
      <c r="C4" s="63">
        <v>20192332</v>
      </c>
      <c r="D4" s="63">
        <v>0</v>
      </c>
      <c r="E4" s="63">
        <v>34</v>
      </c>
      <c r="F4" s="85">
        <f t="shared" si="0"/>
        <v>0</v>
      </c>
      <c r="G4" s="86">
        <f t="shared" ref="G4:G46" si="1">RANK(F4,$F$3:$F$46,1)</f>
        <v>1</v>
      </c>
      <c r="H4" s="63"/>
    </row>
    <row r="5" s="79" customFormat="1" spans="1:8">
      <c r="A5" s="63"/>
      <c r="B5" s="63">
        <v>3</v>
      </c>
      <c r="C5" s="63">
        <v>20192931</v>
      </c>
      <c r="D5" s="63"/>
      <c r="E5" s="63">
        <v>30</v>
      </c>
      <c r="F5" s="85">
        <f t="shared" si="0"/>
        <v>0</v>
      </c>
      <c r="G5" s="86"/>
      <c r="H5" s="63" t="s">
        <v>22</v>
      </c>
    </row>
    <row r="6" s="79" customFormat="1" spans="1:8">
      <c r="A6" s="63"/>
      <c r="B6" s="63">
        <v>4</v>
      </c>
      <c r="C6" s="63">
        <v>20192932</v>
      </c>
      <c r="D6" s="63"/>
      <c r="E6" s="63">
        <v>28</v>
      </c>
      <c r="F6" s="85">
        <f t="shared" si="0"/>
        <v>0</v>
      </c>
      <c r="G6" s="86"/>
      <c r="H6" s="63" t="s">
        <v>22</v>
      </c>
    </row>
    <row r="7" s="79" customFormat="1" spans="1:8">
      <c r="A7" s="63"/>
      <c r="B7" s="63">
        <v>5</v>
      </c>
      <c r="C7" s="63">
        <v>20193031</v>
      </c>
      <c r="D7" s="63"/>
      <c r="E7" s="63">
        <v>45</v>
      </c>
      <c r="F7" s="85">
        <f t="shared" si="0"/>
        <v>0</v>
      </c>
      <c r="G7" s="86"/>
      <c r="H7" s="63" t="s">
        <v>22</v>
      </c>
    </row>
    <row r="8" s="79" customFormat="1" spans="1:8">
      <c r="A8" s="63"/>
      <c r="B8" s="63">
        <v>6</v>
      </c>
      <c r="C8" s="63">
        <v>20193032</v>
      </c>
      <c r="D8" s="63"/>
      <c r="E8" s="63">
        <v>47</v>
      </c>
      <c r="F8" s="85">
        <f t="shared" si="0"/>
        <v>0</v>
      </c>
      <c r="G8" s="86"/>
      <c r="H8" s="63" t="s">
        <v>22</v>
      </c>
    </row>
    <row r="9" s="79" customFormat="1" spans="1:8">
      <c r="A9" s="63"/>
      <c r="B9" s="63">
        <v>7</v>
      </c>
      <c r="C9" s="63">
        <v>20193033</v>
      </c>
      <c r="D9" s="63"/>
      <c r="E9" s="63">
        <v>45</v>
      </c>
      <c r="F9" s="85">
        <f t="shared" si="0"/>
        <v>0</v>
      </c>
      <c r="G9" s="86"/>
      <c r="H9" s="63" t="s">
        <v>22</v>
      </c>
    </row>
    <row r="10" s="79" customFormat="1" spans="1:8">
      <c r="A10" s="63"/>
      <c r="B10" s="63">
        <v>8</v>
      </c>
      <c r="C10" s="63">
        <v>20193034</v>
      </c>
      <c r="D10" s="63"/>
      <c r="E10" s="63">
        <v>42</v>
      </c>
      <c r="F10" s="85">
        <f t="shared" si="0"/>
        <v>0</v>
      </c>
      <c r="G10" s="86"/>
      <c r="H10" s="63" t="s">
        <v>22</v>
      </c>
    </row>
    <row r="11" s="79" customFormat="1" spans="1:8">
      <c r="A11" s="63"/>
      <c r="B11" s="63">
        <v>9</v>
      </c>
      <c r="C11" s="63">
        <v>20193035</v>
      </c>
      <c r="D11" s="63"/>
      <c r="E11" s="63">
        <v>39</v>
      </c>
      <c r="F11" s="85">
        <f t="shared" si="0"/>
        <v>0</v>
      </c>
      <c r="G11" s="86"/>
      <c r="H11" s="63" t="s">
        <v>22</v>
      </c>
    </row>
    <row r="12" s="79" customFormat="1" spans="1:8">
      <c r="A12" s="63"/>
      <c r="B12" s="63">
        <v>10</v>
      </c>
      <c r="C12" s="63">
        <v>20193036</v>
      </c>
      <c r="D12" s="63"/>
      <c r="E12" s="63">
        <v>44</v>
      </c>
      <c r="F12" s="85">
        <f t="shared" si="0"/>
        <v>0</v>
      </c>
      <c r="G12" s="86"/>
      <c r="H12" s="63" t="s">
        <v>22</v>
      </c>
    </row>
    <row r="13" s="79" customFormat="1" spans="1:8">
      <c r="A13" s="63"/>
      <c r="B13" s="63">
        <v>11</v>
      </c>
      <c r="C13" s="63">
        <v>20193037</v>
      </c>
      <c r="D13" s="63"/>
      <c r="E13" s="63">
        <v>41</v>
      </c>
      <c r="F13" s="85">
        <f t="shared" ref="F13:F76" si="2">D13/E13</f>
        <v>0</v>
      </c>
      <c r="G13" s="86"/>
      <c r="H13" s="63" t="s">
        <v>22</v>
      </c>
    </row>
    <row r="14" s="79" customFormat="1" spans="1:8">
      <c r="A14" s="63"/>
      <c r="B14" s="63">
        <v>12</v>
      </c>
      <c r="C14" s="63">
        <v>20193038</v>
      </c>
      <c r="D14" s="63"/>
      <c r="E14" s="63">
        <v>43</v>
      </c>
      <c r="F14" s="85">
        <f t="shared" si="2"/>
        <v>0</v>
      </c>
      <c r="G14" s="86"/>
      <c r="H14" s="63" t="s">
        <v>22</v>
      </c>
    </row>
    <row r="15" s="79" customFormat="1" spans="1:8">
      <c r="A15" s="63"/>
      <c r="B15" s="63">
        <v>13</v>
      </c>
      <c r="C15" s="63">
        <v>20202331</v>
      </c>
      <c r="D15" s="63">
        <v>0</v>
      </c>
      <c r="E15" s="63">
        <v>39</v>
      </c>
      <c r="F15" s="85">
        <f t="shared" si="2"/>
        <v>0</v>
      </c>
      <c r="G15" s="86">
        <f t="shared" si="1"/>
        <v>1</v>
      </c>
      <c r="H15" s="63"/>
    </row>
    <row r="16" s="79" customFormat="1" spans="1:8">
      <c r="A16" s="63"/>
      <c r="B16" s="63">
        <v>14</v>
      </c>
      <c r="C16" s="63">
        <v>20202332</v>
      </c>
      <c r="D16" s="63">
        <v>3</v>
      </c>
      <c r="E16" s="63">
        <v>37</v>
      </c>
      <c r="F16" s="85">
        <f t="shared" si="2"/>
        <v>0.0810810810810811</v>
      </c>
      <c r="G16" s="86">
        <f t="shared" si="1"/>
        <v>34</v>
      </c>
      <c r="H16" s="63"/>
    </row>
    <row r="17" s="79" customFormat="1" spans="1:8">
      <c r="A17" s="63"/>
      <c r="B17" s="63">
        <v>15</v>
      </c>
      <c r="C17" s="63">
        <v>20202931</v>
      </c>
      <c r="D17" s="63">
        <v>3</v>
      </c>
      <c r="E17" s="63">
        <v>31</v>
      </c>
      <c r="F17" s="85">
        <f t="shared" si="2"/>
        <v>0.0967741935483871</v>
      </c>
      <c r="G17" s="86">
        <f t="shared" si="1"/>
        <v>35</v>
      </c>
      <c r="H17" s="63"/>
    </row>
    <row r="18" s="79" customFormat="1" spans="1:8">
      <c r="A18" s="63"/>
      <c r="B18" s="63">
        <v>16</v>
      </c>
      <c r="C18" s="63">
        <v>20202932</v>
      </c>
      <c r="D18" s="63">
        <v>3</v>
      </c>
      <c r="E18" s="63">
        <v>23</v>
      </c>
      <c r="F18" s="85">
        <f t="shared" si="2"/>
        <v>0.130434782608696</v>
      </c>
      <c r="G18" s="86">
        <f t="shared" si="1"/>
        <v>37</v>
      </c>
      <c r="H18" s="63"/>
    </row>
    <row r="19" s="79" customFormat="1" spans="1:8">
      <c r="A19" s="63"/>
      <c r="B19" s="63">
        <v>17</v>
      </c>
      <c r="C19" s="63">
        <v>20202933</v>
      </c>
      <c r="D19" s="63">
        <v>0</v>
      </c>
      <c r="E19" s="63">
        <v>29</v>
      </c>
      <c r="F19" s="85">
        <f t="shared" si="2"/>
        <v>0</v>
      </c>
      <c r="G19" s="86">
        <f t="shared" si="1"/>
        <v>1</v>
      </c>
      <c r="H19" s="63"/>
    </row>
    <row r="20" s="79" customFormat="1" spans="1:8">
      <c r="A20" s="63"/>
      <c r="B20" s="63">
        <v>18</v>
      </c>
      <c r="C20" s="63">
        <v>20203031</v>
      </c>
      <c r="D20" s="63">
        <v>3</v>
      </c>
      <c r="E20" s="63">
        <v>51</v>
      </c>
      <c r="F20" s="85">
        <f t="shared" si="2"/>
        <v>0.0588235294117647</v>
      </c>
      <c r="G20" s="86">
        <f t="shared" si="1"/>
        <v>32</v>
      </c>
      <c r="H20" s="63"/>
    </row>
    <row r="21" s="79" customFormat="1" spans="1:8">
      <c r="A21" s="63"/>
      <c r="B21" s="63">
        <v>19</v>
      </c>
      <c r="C21" s="63">
        <v>20203032</v>
      </c>
      <c r="D21" s="63">
        <v>2</v>
      </c>
      <c r="E21" s="63">
        <v>52</v>
      </c>
      <c r="F21" s="85">
        <f t="shared" si="2"/>
        <v>0.0384615384615385</v>
      </c>
      <c r="G21" s="86">
        <f t="shared" si="1"/>
        <v>28</v>
      </c>
      <c r="H21" s="63"/>
    </row>
    <row r="22" s="79" customFormat="1" spans="1:8">
      <c r="A22" s="63"/>
      <c r="B22" s="63">
        <v>20</v>
      </c>
      <c r="C22" s="63">
        <v>20203033</v>
      </c>
      <c r="D22" s="63">
        <v>13</v>
      </c>
      <c r="E22" s="63">
        <v>47</v>
      </c>
      <c r="F22" s="85">
        <f t="shared" si="2"/>
        <v>0.276595744680851</v>
      </c>
      <c r="G22" s="86">
        <f t="shared" si="1"/>
        <v>42</v>
      </c>
      <c r="H22" s="63"/>
    </row>
    <row r="23" s="79" customFormat="1" spans="1:8">
      <c r="A23" s="63"/>
      <c r="B23" s="63">
        <v>21</v>
      </c>
      <c r="C23" s="63">
        <v>20203034</v>
      </c>
      <c r="D23" s="63">
        <v>1</v>
      </c>
      <c r="E23" s="63">
        <v>48</v>
      </c>
      <c r="F23" s="85">
        <f t="shared" si="2"/>
        <v>0.0208333333333333</v>
      </c>
      <c r="G23" s="86">
        <f t="shared" si="1"/>
        <v>26</v>
      </c>
      <c r="H23" s="63"/>
    </row>
    <row r="24" s="79" customFormat="1" spans="1:8">
      <c r="A24" s="63"/>
      <c r="B24" s="63">
        <v>22</v>
      </c>
      <c r="C24" s="63">
        <v>20203035</v>
      </c>
      <c r="D24" s="63">
        <v>0</v>
      </c>
      <c r="E24" s="63">
        <v>51</v>
      </c>
      <c r="F24" s="85">
        <f t="shared" si="2"/>
        <v>0</v>
      </c>
      <c r="G24" s="86">
        <f t="shared" si="1"/>
        <v>1</v>
      </c>
      <c r="H24" s="63"/>
    </row>
    <row r="25" s="79" customFormat="1" spans="1:8">
      <c r="A25" s="63"/>
      <c r="B25" s="63">
        <v>23</v>
      </c>
      <c r="C25" s="63">
        <v>20203036</v>
      </c>
      <c r="D25" s="63">
        <v>0</v>
      </c>
      <c r="E25" s="63">
        <v>50</v>
      </c>
      <c r="F25" s="85">
        <f t="shared" si="2"/>
        <v>0</v>
      </c>
      <c r="G25" s="86">
        <f t="shared" si="1"/>
        <v>1</v>
      </c>
      <c r="H25" s="63"/>
    </row>
    <row r="26" s="79" customFormat="1" spans="1:8">
      <c r="A26" s="63"/>
      <c r="B26" s="63">
        <v>24</v>
      </c>
      <c r="C26" s="63">
        <v>20212331</v>
      </c>
      <c r="D26" s="63">
        <v>45</v>
      </c>
      <c r="E26" s="63">
        <v>32</v>
      </c>
      <c r="F26" s="85">
        <f t="shared" si="2"/>
        <v>1.40625</v>
      </c>
      <c r="G26" s="86">
        <f t="shared" si="1"/>
        <v>44</v>
      </c>
      <c r="H26" s="63"/>
    </row>
    <row r="27" s="79" customFormat="1" spans="1:8">
      <c r="A27" s="63"/>
      <c r="B27" s="63">
        <v>25</v>
      </c>
      <c r="C27" s="63">
        <v>20212332</v>
      </c>
      <c r="D27" s="63">
        <v>8</v>
      </c>
      <c r="E27" s="63">
        <v>32</v>
      </c>
      <c r="F27" s="85">
        <f t="shared" si="2"/>
        <v>0.25</v>
      </c>
      <c r="G27" s="86">
        <f t="shared" si="1"/>
        <v>41</v>
      </c>
      <c r="H27" s="63"/>
    </row>
    <row r="28" s="79" customFormat="1" spans="1:8">
      <c r="A28" s="63"/>
      <c r="B28" s="63">
        <v>26</v>
      </c>
      <c r="C28" s="63">
        <v>20212333</v>
      </c>
      <c r="D28" s="63">
        <v>0</v>
      </c>
      <c r="E28" s="63">
        <v>30</v>
      </c>
      <c r="F28" s="85">
        <f t="shared" si="2"/>
        <v>0</v>
      </c>
      <c r="G28" s="86">
        <f t="shared" si="1"/>
        <v>1</v>
      </c>
      <c r="H28" s="63"/>
    </row>
    <row r="29" s="79" customFormat="1" spans="1:8">
      <c r="A29" s="63"/>
      <c r="B29" s="63">
        <v>27</v>
      </c>
      <c r="C29" s="63">
        <v>20212931</v>
      </c>
      <c r="D29" s="63">
        <v>1</v>
      </c>
      <c r="E29" s="63">
        <v>41</v>
      </c>
      <c r="F29" s="85">
        <f t="shared" si="2"/>
        <v>0.024390243902439</v>
      </c>
      <c r="G29" s="86">
        <f t="shared" si="1"/>
        <v>27</v>
      </c>
      <c r="H29" s="63"/>
    </row>
    <row r="30" s="79" customFormat="1" spans="1:8">
      <c r="A30" s="63"/>
      <c r="B30" s="63">
        <v>28</v>
      </c>
      <c r="C30" s="63">
        <v>20212932</v>
      </c>
      <c r="D30" s="63">
        <v>0</v>
      </c>
      <c r="E30" s="63">
        <v>38</v>
      </c>
      <c r="F30" s="85">
        <f t="shared" si="2"/>
        <v>0</v>
      </c>
      <c r="G30" s="86">
        <f t="shared" si="1"/>
        <v>1</v>
      </c>
      <c r="H30" s="63"/>
    </row>
    <row r="31" s="79" customFormat="1" spans="1:8">
      <c r="A31" s="63"/>
      <c r="B31" s="63">
        <v>29</v>
      </c>
      <c r="C31" s="63">
        <v>20212933</v>
      </c>
      <c r="D31" s="63">
        <v>0</v>
      </c>
      <c r="E31" s="63">
        <v>40</v>
      </c>
      <c r="F31" s="85">
        <f t="shared" si="2"/>
        <v>0</v>
      </c>
      <c r="G31" s="86">
        <f t="shared" si="1"/>
        <v>1</v>
      </c>
      <c r="H31" s="63"/>
    </row>
    <row r="32" s="79" customFormat="1" spans="1:8">
      <c r="A32" s="63"/>
      <c r="B32" s="63">
        <v>30</v>
      </c>
      <c r="C32" s="63">
        <v>20212941</v>
      </c>
      <c r="D32" s="63">
        <v>0</v>
      </c>
      <c r="E32" s="63">
        <v>40</v>
      </c>
      <c r="F32" s="85">
        <f t="shared" si="2"/>
        <v>0</v>
      </c>
      <c r="G32" s="86">
        <f t="shared" si="1"/>
        <v>1</v>
      </c>
      <c r="H32" s="63"/>
    </row>
    <row r="33" s="79" customFormat="1" spans="1:8">
      <c r="A33" s="63"/>
      <c r="B33" s="63">
        <v>31</v>
      </c>
      <c r="C33" s="63">
        <v>20213031</v>
      </c>
      <c r="D33" s="63">
        <v>0</v>
      </c>
      <c r="E33" s="63">
        <v>44</v>
      </c>
      <c r="F33" s="85">
        <f t="shared" si="2"/>
        <v>0</v>
      </c>
      <c r="G33" s="86">
        <f t="shared" si="1"/>
        <v>1</v>
      </c>
      <c r="H33" s="63"/>
    </row>
    <row r="34" s="79" customFormat="1" spans="1:8">
      <c r="A34" s="63"/>
      <c r="B34" s="63">
        <v>32</v>
      </c>
      <c r="C34" s="63">
        <v>20213032</v>
      </c>
      <c r="D34" s="63">
        <v>6</v>
      </c>
      <c r="E34" s="63">
        <v>35</v>
      </c>
      <c r="F34" s="85">
        <f t="shared" si="2"/>
        <v>0.171428571428571</v>
      </c>
      <c r="G34" s="86">
        <f t="shared" si="1"/>
        <v>39</v>
      </c>
      <c r="H34" s="63"/>
    </row>
    <row r="35" s="79" customFormat="1" spans="1:8">
      <c r="A35" s="63"/>
      <c r="B35" s="63">
        <v>33</v>
      </c>
      <c r="C35" s="63">
        <v>20213033</v>
      </c>
      <c r="D35" s="63">
        <v>5</v>
      </c>
      <c r="E35" s="63">
        <v>35</v>
      </c>
      <c r="F35" s="85">
        <f t="shared" si="2"/>
        <v>0.142857142857143</v>
      </c>
      <c r="G35" s="86">
        <f t="shared" si="1"/>
        <v>38</v>
      </c>
      <c r="H35" s="63"/>
    </row>
    <row r="36" s="79" customFormat="1" spans="1:8">
      <c r="A36" s="63"/>
      <c r="B36" s="63">
        <v>34</v>
      </c>
      <c r="C36" s="63">
        <v>20222331</v>
      </c>
      <c r="D36" s="63">
        <v>2</v>
      </c>
      <c r="E36" s="63">
        <v>30</v>
      </c>
      <c r="F36" s="85">
        <f t="shared" si="2"/>
        <v>0.0666666666666667</v>
      </c>
      <c r="G36" s="86">
        <f t="shared" si="1"/>
        <v>33</v>
      </c>
      <c r="H36" s="63"/>
    </row>
    <row r="37" s="79" customFormat="1" spans="1:8">
      <c r="A37" s="63"/>
      <c r="B37" s="63">
        <v>35</v>
      </c>
      <c r="C37" s="63">
        <v>20222332</v>
      </c>
      <c r="D37" s="63">
        <v>13</v>
      </c>
      <c r="E37" s="63">
        <v>30</v>
      </c>
      <c r="F37" s="85">
        <f t="shared" si="2"/>
        <v>0.433333333333333</v>
      </c>
      <c r="G37" s="86">
        <f t="shared" si="1"/>
        <v>43</v>
      </c>
      <c r="H37" s="63"/>
    </row>
    <row r="38" s="79" customFormat="1" spans="1:8">
      <c r="A38" s="63"/>
      <c r="B38" s="63">
        <v>36</v>
      </c>
      <c r="C38" s="63">
        <v>20222333</v>
      </c>
      <c r="D38" s="63">
        <v>0</v>
      </c>
      <c r="E38" s="63">
        <v>29</v>
      </c>
      <c r="F38" s="85">
        <f t="shared" si="2"/>
        <v>0</v>
      </c>
      <c r="G38" s="86">
        <f t="shared" si="1"/>
        <v>1</v>
      </c>
      <c r="H38" s="63"/>
    </row>
    <row r="39" s="79" customFormat="1" spans="1:8">
      <c r="A39" s="63"/>
      <c r="B39" s="63">
        <v>37</v>
      </c>
      <c r="C39" s="63">
        <v>20222931</v>
      </c>
      <c r="D39" s="63">
        <v>8</v>
      </c>
      <c r="E39" s="63">
        <v>43</v>
      </c>
      <c r="F39" s="85">
        <f t="shared" si="2"/>
        <v>0.186046511627907</v>
      </c>
      <c r="G39" s="86">
        <f t="shared" si="1"/>
        <v>40</v>
      </c>
      <c r="H39" s="63"/>
    </row>
    <row r="40" s="79" customFormat="1" spans="1:8">
      <c r="A40" s="63"/>
      <c r="B40" s="63">
        <v>38</v>
      </c>
      <c r="C40" s="63">
        <v>20222932</v>
      </c>
      <c r="D40" s="63">
        <v>2</v>
      </c>
      <c r="E40" s="63">
        <v>42</v>
      </c>
      <c r="F40" s="85">
        <f t="shared" si="2"/>
        <v>0.0476190476190476</v>
      </c>
      <c r="G40" s="86">
        <f t="shared" si="1"/>
        <v>30</v>
      </c>
      <c r="H40" s="63"/>
    </row>
    <row r="41" s="79" customFormat="1" spans="1:8">
      <c r="A41" s="63"/>
      <c r="B41" s="63">
        <v>39</v>
      </c>
      <c r="C41" s="63">
        <v>20222933</v>
      </c>
      <c r="D41" s="63">
        <v>2</v>
      </c>
      <c r="E41" s="63">
        <v>45</v>
      </c>
      <c r="F41" s="85">
        <f t="shared" si="2"/>
        <v>0.0444444444444444</v>
      </c>
      <c r="G41" s="86">
        <f t="shared" si="1"/>
        <v>29</v>
      </c>
      <c r="H41" s="63"/>
    </row>
    <row r="42" s="79" customFormat="1" spans="1:8">
      <c r="A42" s="63"/>
      <c r="B42" s="63">
        <v>40</v>
      </c>
      <c r="C42" s="63">
        <v>20222934</v>
      </c>
      <c r="D42" s="63">
        <v>4</v>
      </c>
      <c r="E42" s="63">
        <v>40</v>
      </c>
      <c r="F42" s="85">
        <f t="shared" si="2"/>
        <v>0.1</v>
      </c>
      <c r="G42" s="86">
        <f t="shared" si="1"/>
        <v>36</v>
      </c>
      <c r="H42" s="63"/>
    </row>
    <row r="43" s="79" customFormat="1" spans="1:8">
      <c r="A43" s="63"/>
      <c r="B43" s="63">
        <v>41</v>
      </c>
      <c r="C43" s="63">
        <v>20222941</v>
      </c>
      <c r="D43" s="63">
        <v>0</v>
      </c>
      <c r="E43" s="63">
        <v>45</v>
      </c>
      <c r="F43" s="85">
        <f t="shared" si="2"/>
        <v>0</v>
      </c>
      <c r="G43" s="86">
        <f t="shared" si="1"/>
        <v>1</v>
      </c>
      <c r="H43" s="63"/>
    </row>
    <row r="44" s="79" customFormat="1" spans="1:8">
      <c r="A44" s="63"/>
      <c r="B44" s="63">
        <v>42</v>
      </c>
      <c r="C44" s="63">
        <v>20223031</v>
      </c>
      <c r="D44" s="63">
        <v>0</v>
      </c>
      <c r="E44" s="63">
        <v>45</v>
      </c>
      <c r="F44" s="85">
        <f t="shared" si="2"/>
        <v>0</v>
      </c>
      <c r="G44" s="86">
        <f t="shared" si="1"/>
        <v>1</v>
      </c>
      <c r="H44" s="63"/>
    </row>
    <row r="45" s="79" customFormat="1" spans="1:8">
      <c r="A45" s="63"/>
      <c r="B45" s="63">
        <v>43</v>
      </c>
      <c r="C45" s="63">
        <v>20223032</v>
      </c>
      <c r="D45" s="63">
        <v>2</v>
      </c>
      <c r="E45" s="63">
        <v>35</v>
      </c>
      <c r="F45" s="85">
        <f t="shared" si="2"/>
        <v>0.0571428571428571</v>
      </c>
      <c r="G45" s="86">
        <f t="shared" si="1"/>
        <v>31</v>
      </c>
      <c r="H45" s="63"/>
    </row>
    <row r="46" s="79" customFormat="1" spans="1:8">
      <c r="A46" s="63"/>
      <c r="B46" s="63">
        <v>44</v>
      </c>
      <c r="C46" s="63">
        <v>20223033</v>
      </c>
      <c r="D46" s="63">
        <v>0</v>
      </c>
      <c r="E46" s="63">
        <v>35</v>
      </c>
      <c r="F46" s="85">
        <f t="shared" si="2"/>
        <v>0</v>
      </c>
      <c r="G46" s="86">
        <f t="shared" si="1"/>
        <v>1</v>
      </c>
      <c r="H46" s="63"/>
    </row>
    <row r="47" spans="9:9">
      <c r="I47" s="87"/>
    </row>
  </sheetData>
  <mergeCells count="2">
    <mergeCell ref="A1:H1"/>
    <mergeCell ref="A3:A46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128"/>
  <sheetViews>
    <sheetView workbookViewId="0">
      <selection activeCell="B134" sqref="B134"/>
    </sheetView>
  </sheetViews>
  <sheetFormatPr defaultColWidth="9" defaultRowHeight="13.5" outlineLevelCol="6"/>
  <cols>
    <col min="1" max="1" width="21.8916666666667" customWidth="1"/>
    <col min="2" max="2" width="14.775" customWidth="1"/>
    <col min="3" max="3" width="20" customWidth="1"/>
    <col min="4" max="4" width="25.4416666666667" customWidth="1"/>
    <col min="5" max="5" width="63.8916666666667" customWidth="1"/>
    <col min="6" max="6" width="29.8916666666667" customWidth="1"/>
    <col min="7" max="7" width="15.4416666666667" customWidth="1"/>
  </cols>
  <sheetData>
    <row r="1" s="74" customFormat="1" ht="22.5" spans="1:7">
      <c r="A1" s="76" t="s">
        <v>44</v>
      </c>
      <c r="B1" s="76"/>
      <c r="C1" s="76"/>
      <c r="D1" s="76"/>
      <c r="E1" s="76"/>
      <c r="F1" s="76"/>
      <c r="G1" s="76"/>
    </row>
    <row r="2" s="75" customFormat="1" ht="20.25" spans="1:7">
      <c r="A2" s="77" t="s">
        <v>14</v>
      </c>
      <c r="B2" s="77" t="s">
        <v>16</v>
      </c>
      <c r="C2" s="77" t="s">
        <v>25</v>
      </c>
      <c r="D2" s="77" t="s">
        <v>27</v>
      </c>
      <c r="E2" s="77" t="s">
        <v>26</v>
      </c>
      <c r="F2" s="78" t="s">
        <v>45</v>
      </c>
      <c r="G2" s="77" t="s">
        <v>29</v>
      </c>
    </row>
    <row r="3" ht="18.75" spans="1:7">
      <c r="A3" s="63" t="s">
        <v>2</v>
      </c>
      <c r="B3" s="63">
        <v>20212931</v>
      </c>
      <c r="C3" s="63">
        <v>2021293123</v>
      </c>
      <c r="D3" s="63" t="s">
        <v>46</v>
      </c>
      <c r="E3" s="63" t="s">
        <v>47</v>
      </c>
      <c r="F3" s="63" t="s">
        <v>48</v>
      </c>
      <c r="G3" s="63">
        <v>2</v>
      </c>
    </row>
    <row r="4" ht="18.75" spans="1:7">
      <c r="A4" s="63"/>
      <c r="B4" s="63">
        <v>20213033</v>
      </c>
      <c r="C4" s="63">
        <v>2021303329</v>
      </c>
      <c r="D4" s="63" t="s">
        <v>49</v>
      </c>
      <c r="E4" s="63" t="s">
        <v>50</v>
      </c>
      <c r="F4" s="63" t="s">
        <v>51</v>
      </c>
      <c r="G4" s="63">
        <v>2</v>
      </c>
    </row>
    <row r="5" ht="18.75" spans="1:7">
      <c r="A5" s="63"/>
      <c r="B5" s="63"/>
      <c r="C5" s="63">
        <v>2021303308</v>
      </c>
      <c r="D5" s="63" t="s">
        <v>52</v>
      </c>
      <c r="E5" s="63" t="s">
        <v>53</v>
      </c>
      <c r="F5" s="63" t="s">
        <v>54</v>
      </c>
      <c r="G5" s="63">
        <v>3</v>
      </c>
    </row>
    <row r="6" ht="18.75" spans="1:7">
      <c r="A6" s="63"/>
      <c r="B6" s="63"/>
      <c r="C6" s="63">
        <v>2021303303</v>
      </c>
      <c r="D6" s="63" t="s">
        <v>55</v>
      </c>
      <c r="E6" s="63" t="s">
        <v>53</v>
      </c>
      <c r="F6" s="63" t="s">
        <v>54</v>
      </c>
      <c r="G6" s="63">
        <v>3</v>
      </c>
    </row>
    <row r="7" ht="18.75" spans="1:7">
      <c r="A7" s="63"/>
      <c r="B7" s="63"/>
      <c r="C7" s="63">
        <v>2021303301</v>
      </c>
      <c r="D7" s="63" t="s">
        <v>56</v>
      </c>
      <c r="E7" s="63" t="s">
        <v>57</v>
      </c>
      <c r="F7" s="63" t="s">
        <v>34</v>
      </c>
      <c r="G7" s="63">
        <v>2</v>
      </c>
    </row>
    <row r="8" ht="18.75" spans="1:7">
      <c r="A8" s="63"/>
      <c r="B8" s="63"/>
      <c r="C8" s="63">
        <v>2021303302</v>
      </c>
      <c r="D8" s="63" t="s">
        <v>58</v>
      </c>
      <c r="E8" s="63" t="s">
        <v>57</v>
      </c>
      <c r="F8" s="63" t="s">
        <v>34</v>
      </c>
      <c r="G8" s="63">
        <v>2</v>
      </c>
    </row>
    <row r="9" ht="18.75" spans="1:7">
      <c r="A9" s="63"/>
      <c r="B9" s="63">
        <v>20212331</v>
      </c>
      <c r="C9" s="63">
        <v>2021233112</v>
      </c>
      <c r="D9" s="63" t="s">
        <v>59</v>
      </c>
      <c r="E9" s="63" t="s">
        <v>60</v>
      </c>
      <c r="F9" s="63" t="s">
        <v>61</v>
      </c>
      <c r="G9" s="63">
        <v>26</v>
      </c>
    </row>
    <row r="10" ht="18.75" spans="1:7">
      <c r="A10" s="63"/>
      <c r="B10" s="63"/>
      <c r="C10" s="63"/>
      <c r="D10" s="63"/>
      <c r="E10" s="63" t="s">
        <v>62</v>
      </c>
      <c r="F10" s="63" t="s">
        <v>61</v>
      </c>
      <c r="G10" s="63"/>
    </row>
    <row r="11" ht="18.75" spans="1:7">
      <c r="A11" s="63"/>
      <c r="B11" s="63"/>
      <c r="C11" s="63"/>
      <c r="D11" s="63"/>
      <c r="E11" s="63" t="s">
        <v>63</v>
      </c>
      <c r="F11" s="63" t="s">
        <v>61</v>
      </c>
      <c r="G11" s="63"/>
    </row>
    <row r="12" ht="18.75" spans="1:7">
      <c r="A12" s="63"/>
      <c r="B12" s="63"/>
      <c r="C12" s="63"/>
      <c r="D12" s="63"/>
      <c r="E12" s="63" t="s">
        <v>64</v>
      </c>
      <c r="F12" s="63" t="s">
        <v>65</v>
      </c>
      <c r="G12" s="63"/>
    </row>
    <row r="13" ht="18.75" spans="1:7">
      <c r="A13" s="63"/>
      <c r="B13" s="63"/>
      <c r="C13" s="63"/>
      <c r="D13" s="63"/>
      <c r="E13" s="63" t="s">
        <v>66</v>
      </c>
      <c r="F13" s="63" t="s">
        <v>65</v>
      </c>
      <c r="G13" s="63"/>
    </row>
    <row r="14" ht="18.75" spans="1:7">
      <c r="A14" s="63"/>
      <c r="B14" s="63"/>
      <c r="C14" s="63"/>
      <c r="D14" s="63"/>
      <c r="E14" s="63" t="s">
        <v>67</v>
      </c>
      <c r="F14" s="63" t="s">
        <v>65</v>
      </c>
      <c r="G14" s="63"/>
    </row>
    <row r="15" ht="18.75" spans="1:7">
      <c r="A15" s="63"/>
      <c r="B15" s="63"/>
      <c r="C15" s="63"/>
      <c r="D15" s="63"/>
      <c r="E15" s="63" t="s">
        <v>68</v>
      </c>
      <c r="F15" s="63" t="s">
        <v>69</v>
      </c>
      <c r="G15" s="63"/>
    </row>
    <row r="16" ht="18.75" spans="1:7">
      <c r="A16" s="63"/>
      <c r="B16" s="63"/>
      <c r="C16" s="63"/>
      <c r="D16" s="63"/>
      <c r="E16" s="63" t="s">
        <v>62</v>
      </c>
      <c r="F16" s="63" t="s">
        <v>48</v>
      </c>
      <c r="G16" s="63"/>
    </row>
    <row r="17" ht="18.75" spans="1:7">
      <c r="A17" s="63"/>
      <c r="B17" s="63"/>
      <c r="C17" s="63"/>
      <c r="D17" s="63"/>
      <c r="E17" s="63" t="s">
        <v>70</v>
      </c>
      <c r="F17" s="63" t="s">
        <v>48</v>
      </c>
      <c r="G17" s="63"/>
    </row>
    <row r="18" ht="18.75" spans="1:7">
      <c r="A18" s="63"/>
      <c r="B18" s="63"/>
      <c r="C18" s="63"/>
      <c r="D18" s="63"/>
      <c r="E18" s="63" t="s">
        <v>71</v>
      </c>
      <c r="F18" s="63" t="s">
        <v>34</v>
      </c>
      <c r="G18" s="63"/>
    </row>
    <row r="19" ht="18.75" spans="1:7">
      <c r="A19" s="63"/>
      <c r="B19" s="63"/>
      <c r="C19" s="63"/>
      <c r="D19" s="63"/>
      <c r="E19" s="63" t="s">
        <v>72</v>
      </c>
      <c r="F19" s="63" t="s">
        <v>38</v>
      </c>
      <c r="G19" s="63"/>
    </row>
    <row r="20" ht="18.75" spans="1:7">
      <c r="A20" s="63"/>
      <c r="B20" s="63"/>
      <c r="C20" s="63"/>
      <c r="D20" s="63"/>
      <c r="E20" s="63" t="s">
        <v>60</v>
      </c>
      <c r="F20" s="63" t="s">
        <v>34</v>
      </c>
      <c r="G20" s="63"/>
    </row>
    <row r="21" ht="18.75" spans="1:7">
      <c r="A21" s="63"/>
      <c r="B21" s="63"/>
      <c r="C21" s="63">
        <v>2021233113</v>
      </c>
      <c r="D21" s="63" t="s">
        <v>73</v>
      </c>
      <c r="E21" s="63" t="s">
        <v>60</v>
      </c>
      <c r="F21" s="63" t="s">
        <v>61</v>
      </c>
      <c r="G21" s="63">
        <v>26</v>
      </c>
    </row>
    <row r="22" ht="18.75" spans="1:7">
      <c r="A22" s="63"/>
      <c r="B22" s="63"/>
      <c r="C22" s="63"/>
      <c r="D22" s="63"/>
      <c r="E22" s="63" t="s">
        <v>62</v>
      </c>
      <c r="F22" s="63" t="s">
        <v>61</v>
      </c>
      <c r="G22" s="63"/>
    </row>
    <row r="23" ht="18.75" spans="1:7">
      <c r="A23" s="63"/>
      <c r="B23" s="63"/>
      <c r="C23" s="63"/>
      <c r="D23" s="63"/>
      <c r="E23" s="63" t="s">
        <v>63</v>
      </c>
      <c r="F23" s="63" t="s">
        <v>61</v>
      </c>
      <c r="G23" s="63"/>
    </row>
    <row r="24" ht="18.75" spans="1:7">
      <c r="A24" s="63"/>
      <c r="B24" s="63"/>
      <c r="C24" s="63"/>
      <c r="D24" s="63"/>
      <c r="E24" s="63" t="s">
        <v>64</v>
      </c>
      <c r="F24" s="63" t="s">
        <v>65</v>
      </c>
      <c r="G24" s="63"/>
    </row>
    <row r="25" ht="18.75" spans="1:7">
      <c r="A25" s="63"/>
      <c r="B25" s="63"/>
      <c r="C25" s="63"/>
      <c r="D25" s="63"/>
      <c r="E25" s="63" t="s">
        <v>66</v>
      </c>
      <c r="F25" s="63" t="s">
        <v>65</v>
      </c>
      <c r="G25" s="63"/>
    </row>
    <row r="26" ht="18.75" spans="1:7">
      <c r="A26" s="63"/>
      <c r="B26" s="63"/>
      <c r="C26" s="63"/>
      <c r="D26" s="63"/>
      <c r="E26" s="63" t="s">
        <v>67</v>
      </c>
      <c r="F26" s="63" t="s">
        <v>65</v>
      </c>
      <c r="G26" s="63"/>
    </row>
    <row r="27" ht="18.75" spans="1:7">
      <c r="A27" s="63"/>
      <c r="B27" s="63"/>
      <c r="C27" s="63"/>
      <c r="D27" s="63"/>
      <c r="E27" s="63" t="s">
        <v>68</v>
      </c>
      <c r="F27" s="63" t="s">
        <v>69</v>
      </c>
      <c r="G27" s="63"/>
    </row>
    <row r="28" ht="18.75" spans="1:7">
      <c r="A28" s="63"/>
      <c r="B28" s="63"/>
      <c r="C28" s="63"/>
      <c r="D28" s="63"/>
      <c r="E28" s="63" t="s">
        <v>62</v>
      </c>
      <c r="F28" s="63" t="s">
        <v>48</v>
      </c>
      <c r="G28" s="63"/>
    </row>
    <row r="29" ht="18.75" spans="1:7">
      <c r="A29" s="63"/>
      <c r="B29" s="63"/>
      <c r="C29" s="63"/>
      <c r="D29" s="63"/>
      <c r="E29" s="63" t="s">
        <v>70</v>
      </c>
      <c r="F29" s="63" t="s">
        <v>48</v>
      </c>
      <c r="G29" s="63"/>
    </row>
    <row r="30" ht="18.75" spans="1:7">
      <c r="A30" s="63"/>
      <c r="B30" s="63"/>
      <c r="C30" s="63"/>
      <c r="D30" s="63"/>
      <c r="E30" s="63" t="s">
        <v>71</v>
      </c>
      <c r="F30" s="63" t="s">
        <v>34</v>
      </c>
      <c r="G30" s="63"/>
    </row>
    <row r="31" ht="18.75" spans="1:7">
      <c r="A31" s="63"/>
      <c r="B31" s="63"/>
      <c r="C31" s="63"/>
      <c r="D31" s="63"/>
      <c r="E31" s="63" t="s">
        <v>72</v>
      </c>
      <c r="F31" s="63" t="s">
        <v>38</v>
      </c>
      <c r="G31" s="63"/>
    </row>
    <row r="32" ht="18.75" spans="1:7">
      <c r="A32" s="63"/>
      <c r="B32" s="63"/>
      <c r="C32" s="63"/>
      <c r="D32" s="63"/>
      <c r="E32" s="63" t="s">
        <v>60</v>
      </c>
      <c r="F32" s="63" t="s">
        <v>34</v>
      </c>
      <c r="G32" s="63"/>
    </row>
    <row r="33" ht="18.75" spans="1:7">
      <c r="A33" s="63"/>
      <c r="B33" s="63"/>
      <c r="C33" s="63">
        <v>2021233114</v>
      </c>
      <c r="D33" s="63" t="s">
        <v>74</v>
      </c>
      <c r="E33" s="63" t="s">
        <v>60</v>
      </c>
      <c r="F33" s="63" t="s">
        <v>61</v>
      </c>
      <c r="G33" s="63">
        <v>14</v>
      </c>
    </row>
    <row r="34" ht="18.75" spans="1:7">
      <c r="A34" s="63"/>
      <c r="B34" s="63"/>
      <c r="C34" s="63"/>
      <c r="D34" s="63"/>
      <c r="E34" s="63" t="s">
        <v>62</v>
      </c>
      <c r="F34" s="63" t="s">
        <v>61</v>
      </c>
      <c r="G34" s="63"/>
    </row>
    <row r="35" ht="18.75" spans="1:7">
      <c r="A35" s="63"/>
      <c r="B35" s="63"/>
      <c r="C35" s="63"/>
      <c r="D35" s="63"/>
      <c r="E35" s="63" t="s">
        <v>66</v>
      </c>
      <c r="F35" s="63" t="s">
        <v>65</v>
      </c>
      <c r="G35" s="63"/>
    </row>
    <row r="36" ht="18.75" spans="1:7">
      <c r="A36" s="63"/>
      <c r="B36" s="63"/>
      <c r="C36" s="63"/>
      <c r="D36" s="63"/>
      <c r="E36" s="63" t="s">
        <v>67</v>
      </c>
      <c r="F36" s="63" t="s">
        <v>65</v>
      </c>
      <c r="G36" s="63"/>
    </row>
    <row r="37" ht="18.75" spans="1:7">
      <c r="A37" s="63"/>
      <c r="B37" s="63"/>
      <c r="C37" s="63"/>
      <c r="D37" s="63"/>
      <c r="E37" s="63" t="s">
        <v>62</v>
      </c>
      <c r="F37" s="63" t="s">
        <v>48</v>
      </c>
      <c r="G37" s="63"/>
    </row>
    <row r="38" ht="18.75" spans="1:7">
      <c r="A38" s="63"/>
      <c r="B38" s="63"/>
      <c r="C38" s="63"/>
      <c r="D38" s="63"/>
      <c r="E38" s="63" t="s">
        <v>70</v>
      </c>
      <c r="F38" s="63" t="s">
        <v>48</v>
      </c>
      <c r="G38" s="63"/>
    </row>
    <row r="39" ht="18.75" spans="1:7">
      <c r="A39" s="63"/>
      <c r="B39" s="63"/>
      <c r="C39" s="63"/>
      <c r="D39" s="63"/>
      <c r="E39" s="63" t="s">
        <v>60</v>
      </c>
      <c r="F39" s="63" t="s">
        <v>34</v>
      </c>
      <c r="G39" s="63"/>
    </row>
    <row r="40" ht="18.75" spans="1:7">
      <c r="A40" s="63"/>
      <c r="B40" s="63"/>
      <c r="C40" s="63">
        <v>2021233106</v>
      </c>
      <c r="D40" s="63" t="s">
        <v>75</v>
      </c>
      <c r="E40" s="63" t="s">
        <v>60</v>
      </c>
      <c r="F40" s="63" t="s">
        <v>61</v>
      </c>
      <c r="G40" s="63">
        <v>4</v>
      </c>
    </row>
    <row r="41" ht="18.75" spans="1:7">
      <c r="A41" s="63"/>
      <c r="B41" s="63"/>
      <c r="C41" s="63"/>
      <c r="D41" s="63"/>
      <c r="E41" s="63" t="s">
        <v>62</v>
      </c>
      <c r="F41" s="63" t="s">
        <v>61</v>
      </c>
      <c r="G41" s="63"/>
    </row>
    <row r="42" ht="18.75" spans="1:7">
      <c r="A42" s="63"/>
      <c r="B42" s="63"/>
      <c r="C42" s="63">
        <v>2021233111</v>
      </c>
      <c r="D42" s="63" t="s">
        <v>76</v>
      </c>
      <c r="E42" s="63" t="s">
        <v>66</v>
      </c>
      <c r="F42" s="63" t="s">
        <v>65</v>
      </c>
      <c r="G42" s="63">
        <v>14</v>
      </c>
    </row>
    <row r="43" ht="18.75" spans="1:7">
      <c r="A43" s="63"/>
      <c r="B43" s="63"/>
      <c r="C43" s="63"/>
      <c r="D43" s="63"/>
      <c r="E43" s="63" t="s">
        <v>67</v>
      </c>
      <c r="F43" s="63" t="s">
        <v>65</v>
      </c>
      <c r="G43" s="63"/>
    </row>
    <row r="44" ht="18.75" spans="1:7">
      <c r="A44" s="63"/>
      <c r="B44" s="63"/>
      <c r="C44" s="63"/>
      <c r="D44" s="63"/>
      <c r="E44" s="63" t="s">
        <v>68</v>
      </c>
      <c r="F44" s="63" t="s">
        <v>69</v>
      </c>
      <c r="G44" s="63"/>
    </row>
    <row r="45" ht="18.75" spans="1:7">
      <c r="A45" s="63"/>
      <c r="B45" s="63"/>
      <c r="C45" s="63"/>
      <c r="D45" s="63"/>
      <c r="E45" s="63" t="s">
        <v>71</v>
      </c>
      <c r="F45" s="63" t="s">
        <v>34</v>
      </c>
      <c r="G45" s="63"/>
    </row>
    <row r="46" ht="18.75" spans="1:7">
      <c r="A46" s="63"/>
      <c r="B46" s="63"/>
      <c r="C46" s="63"/>
      <c r="D46" s="63"/>
      <c r="E46" s="63" t="s">
        <v>72</v>
      </c>
      <c r="F46" s="63" t="s">
        <v>38</v>
      </c>
      <c r="G46" s="63"/>
    </row>
    <row r="47" ht="18.75" spans="1:7">
      <c r="A47" s="63"/>
      <c r="B47" s="63"/>
      <c r="C47" s="63"/>
      <c r="D47" s="63"/>
      <c r="E47" s="63" t="s">
        <v>60</v>
      </c>
      <c r="F47" s="63" t="s">
        <v>34</v>
      </c>
      <c r="G47" s="63"/>
    </row>
    <row r="48" ht="18.75" spans="1:7">
      <c r="A48" s="63"/>
      <c r="B48" s="63"/>
      <c r="C48" s="63">
        <v>2021233122</v>
      </c>
      <c r="D48" s="63" t="s">
        <v>77</v>
      </c>
      <c r="E48" s="63" t="s">
        <v>67</v>
      </c>
      <c r="F48" s="63" t="s">
        <v>65</v>
      </c>
      <c r="G48" s="63">
        <v>2</v>
      </c>
    </row>
    <row r="49" ht="18.75" spans="1:7">
      <c r="A49" s="63"/>
      <c r="B49" s="63"/>
      <c r="C49" s="63">
        <v>2021233119</v>
      </c>
      <c r="D49" s="63" t="s">
        <v>78</v>
      </c>
      <c r="E49" s="63" t="s">
        <v>62</v>
      </c>
      <c r="F49" s="63" t="s">
        <v>48</v>
      </c>
      <c r="G49" s="63">
        <v>2</v>
      </c>
    </row>
    <row r="50" ht="18.75" spans="1:7">
      <c r="A50" s="63"/>
      <c r="B50" s="63"/>
      <c r="C50" s="63">
        <v>2021233121</v>
      </c>
      <c r="D50" s="63" t="s">
        <v>79</v>
      </c>
      <c r="E50" s="63" t="s">
        <v>68</v>
      </c>
      <c r="F50" s="63" t="s">
        <v>69</v>
      </c>
      <c r="G50" s="63">
        <v>3</v>
      </c>
    </row>
    <row r="51" ht="18.75" spans="1:7">
      <c r="A51" s="63"/>
      <c r="B51" s="63"/>
      <c r="C51" s="63">
        <v>2021233118</v>
      </c>
      <c r="D51" s="63" t="s">
        <v>80</v>
      </c>
      <c r="E51" s="63" t="s">
        <v>71</v>
      </c>
      <c r="F51" s="63" t="s">
        <v>34</v>
      </c>
      <c r="G51" s="63">
        <v>5</v>
      </c>
    </row>
    <row r="52" ht="18.75" spans="1:7">
      <c r="A52" s="63"/>
      <c r="B52" s="63"/>
      <c r="C52" s="63"/>
      <c r="D52" s="63"/>
      <c r="E52" s="63" t="s">
        <v>72</v>
      </c>
      <c r="F52" s="63" t="s">
        <v>38</v>
      </c>
      <c r="G52" s="63"/>
    </row>
    <row r="53" ht="18.75" spans="1:7">
      <c r="A53" s="63"/>
      <c r="B53" s="63"/>
      <c r="C53" s="63">
        <v>2021233110</v>
      </c>
      <c r="D53" s="63" t="s">
        <v>81</v>
      </c>
      <c r="E53" s="63" t="s">
        <v>60</v>
      </c>
      <c r="F53" s="63" t="s">
        <v>34</v>
      </c>
      <c r="G53" s="63">
        <v>2</v>
      </c>
    </row>
    <row r="54" ht="18.75" spans="1:7">
      <c r="A54" s="63"/>
      <c r="B54" s="63">
        <v>20213032</v>
      </c>
      <c r="C54" s="63">
        <v>2021303210</v>
      </c>
      <c r="D54" s="63" t="s">
        <v>82</v>
      </c>
      <c r="E54" s="63" t="s">
        <v>83</v>
      </c>
      <c r="F54" s="63" t="s">
        <v>61</v>
      </c>
      <c r="G54" s="63">
        <v>2</v>
      </c>
    </row>
    <row r="55" ht="18.75" spans="1:7">
      <c r="A55" s="63"/>
      <c r="B55" s="63"/>
      <c r="C55" s="63">
        <v>2021303225</v>
      </c>
      <c r="D55" s="63" t="s">
        <v>84</v>
      </c>
      <c r="E55" s="63" t="s">
        <v>83</v>
      </c>
      <c r="F55" s="63" t="s">
        <v>51</v>
      </c>
      <c r="G55" s="63">
        <v>2</v>
      </c>
    </row>
    <row r="56" ht="18.75" spans="1:7">
      <c r="A56" s="63"/>
      <c r="B56" s="63"/>
      <c r="C56" s="63"/>
      <c r="D56" s="63"/>
      <c r="E56" s="63" t="s">
        <v>85</v>
      </c>
      <c r="F56" s="63" t="s">
        <v>48</v>
      </c>
      <c r="G56" s="63">
        <v>8</v>
      </c>
    </row>
    <row r="57" ht="18.75" spans="1:7">
      <c r="A57" s="63"/>
      <c r="B57" s="63"/>
      <c r="C57" s="63"/>
      <c r="D57" s="63"/>
      <c r="E57" s="63" t="s">
        <v>86</v>
      </c>
      <c r="F57" s="63" t="s">
        <v>48</v>
      </c>
      <c r="G57" s="63"/>
    </row>
    <row r="58" ht="18.75" spans="1:7">
      <c r="A58" s="63"/>
      <c r="B58" s="63"/>
      <c r="C58" s="63"/>
      <c r="D58" s="63"/>
      <c r="E58" s="63" t="s">
        <v>87</v>
      </c>
      <c r="F58" s="63" t="s">
        <v>48</v>
      </c>
      <c r="G58" s="63"/>
    </row>
    <row r="59" ht="18.75" spans="1:7">
      <c r="A59" s="63"/>
      <c r="B59" s="63"/>
      <c r="C59" s="63"/>
      <c r="D59" s="63"/>
      <c r="E59" s="63" t="s">
        <v>88</v>
      </c>
      <c r="F59" s="63" t="s">
        <v>48</v>
      </c>
      <c r="G59" s="63"/>
    </row>
    <row r="60" ht="18.75" spans="1:7">
      <c r="A60" s="63"/>
      <c r="B60" s="63">
        <v>20212332</v>
      </c>
      <c r="C60" s="63">
        <v>2021233203</v>
      </c>
      <c r="D60" s="63" t="s">
        <v>89</v>
      </c>
      <c r="E60" s="63" t="s">
        <v>68</v>
      </c>
      <c r="F60" s="63" t="s">
        <v>69</v>
      </c>
      <c r="G60" s="63">
        <v>3</v>
      </c>
    </row>
    <row r="61" ht="18.75" spans="1:7">
      <c r="A61" s="63"/>
      <c r="B61" s="63"/>
      <c r="C61" s="63">
        <v>2021233223</v>
      </c>
      <c r="D61" s="63" t="s">
        <v>90</v>
      </c>
      <c r="E61" s="63" t="s">
        <v>91</v>
      </c>
      <c r="F61" s="63" t="s">
        <v>61</v>
      </c>
      <c r="G61" s="63">
        <v>4</v>
      </c>
    </row>
    <row r="62" ht="18.75" spans="1:7">
      <c r="A62" s="63"/>
      <c r="B62" s="63"/>
      <c r="C62" s="63"/>
      <c r="D62" s="63"/>
      <c r="E62" s="63" t="s">
        <v>63</v>
      </c>
      <c r="F62" s="63" t="s">
        <v>61</v>
      </c>
      <c r="G62" s="63"/>
    </row>
    <row r="63" ht="18.75" spans="1:7">
      <c r="A63" s="63"/>
      <c r="B63" s="63"/>
      <c r="C63" s="63">
        <v>2021233226</v>
      </c>
      <c r="D63" s="63" t="s">
        <v>92</v>
      </c>
      <c r="E63" s="63" t="s">
        <v>91</v>
      </c>
      <c r="F63" s="63" t="s">
        <v>61</v>
      </c>
      <c r="G63" s="63">
        <v>10</v>
      </c>
    </row>
    <row r="64" ht="18.75" spans="1:7">
      <c r="A64" s="63"/>
      <c r="B64" s="63"/>
      <c r="C64" s="63"/>
      <c r="D64" s="63"/>
      <c r="E64" s="63" t="s">
        <v>93</v>
      </c>
      <c r="F64" s="63" t="s">
        <v>48</v>
      </c>
      <c r="G64" s="63"/>
    </row>
    <row r="65" ht="18.75" spans="1:7">
      <c r="A65" s="63"/>
      <c r="B65" s="63"/>
      <c r="C65" s="63"/>
      <c r="D65" s="63"/>
      <c r="E65" s="63" t="s">
        <v>66</v>
      </c>
      <c r="F65" s="63" t="s">
        <v>48</v>
      </c>
      <c r="G65" s="63"/>
    </row>
    <row r="66" ht="18.75" spans="1:7">
      <c r="A66" s="63"/>
      <c r="B66" s="63"/>
      <c r="C66" s="63"/>
      <c r="D66" s="63"/>
      <c r="E66" s="63" t="s">
        <v>67</v>
      </c>
      <c r="F66" s="63" t="s">
        <v>48</v>
      </c>
      <c r="G66" s="63"/>
    </row>
    <row r="67" ht="18.75" spans="1:7">
      <c r="A67" s="63"/>
      <c r="B67" s="63"/>
      <c r="C67" s="63"/>
      <c r="D67" s="63"/>
      <c r="E67" s="63" t="s">
        <v>94</v>
      </c>
      <c r="F67" s="63" t="s">
        <v>48</v>
      </c>
      <c r="G67" s="63"/>
    </row>
    <row r="68" ht="18.75" spans="1:7">
      <c r="A68" s="63"/>
      <c r="B68" s="63">
        <v>20203033</v>
      </c>
      <c r="C68" s="63">
        <v>2022303311</v>
      </c>
      <c r="D68" s="63" t="s">
        <v>95</v>
      </c>
      <c r="E68" s="63" t="s">
        <v>96</v>
      </c>
      <c r="F68" s="63" t="s">
        <v>34</v>
      </c>
      <c r="G68" s="63">
        <v>26</v>
      </c>
    </row>
    <row r="69" ht="18.75" spans="1:7">
      <c r="A69" s="63"/>
      <c r="B69" s="63"/>
      <c r="C69" s="63"/>
      <c r="D69" s="63"/>
      <c r="E69" s="63" t="s">
        <v>97</v>
      </c>
      <c r="F69" s="63" t="s">
        <v>61</v>
      </c>
      <c r="G69" s="63"/>
    </row>
    <row r="70" ht="18.75" spans="1:7">
      <c r="A70" s="63"/>
      <c r="B70" s="63"/>
      <c r="C70" s="63"/>
      <c r="D70" s="63"/>
      <c r="E70" s="63" t="s">
        <v>98</v>
      </c>
      <c r="F70" s="63" t="s">
        <v>65</v>
      </c>
      <c r="G70" s="63"/>
    </row>
    <row r="71" ht="18.75" spans="1:7">
      <c r="A71" s="63"/>
      <c r="B71" s="63"/>
      <c r="C71" s="63"/>
      <c r="D71" s="63"/>
      <c r="E71" s="63" t="s">
        <v>99</v>
      </c>
      <c r="F71" s="63" t="s">
        <v>65</v>
      </c>
      <c r="G71" s="63"/>
    </row>
    <row r="72" ht="18.75" spans="1:7">
      <c r="A72" s="63"/>
      <c r="B72" s="63"/>
      <c r="C72" s="63"/>
      <c r="D72" s="63"/>
      <c r="E72" s="63" t="s">
        <v>100</v>
      </c>
      <c r="F72" s="63" t="s">
        <v>65</v>
      </c>
      <c r="G72" s="63"/>
    </row>
    <row r="73" ht="18.75" spans="1:7">
      <c r="A73" s="63"/>
      <c r="B73" s="63"/>
      <c r="C73" s="63"/>
      <c r="D73" s="63"/>
      <c r="E73" s="63" t="s">
        <v>101</v>
      </c>
      <c r="F73" s="63" t="s">
        <v>51</v>
      </c>
      <c r="G73" s="63"/>
    </row>
    <row r="74" ht="18.75" spans="1:7">
      <c r="A74" s="63"/>
      <c r="B74" s="63"/>
      <c r="C74" s="63"/>
      <c r="D74" s="63"/>
      <c r="E74" s="63" t="s">
        <v>102</v>
      </c>
      <c r="F74" s="63" t="s">
        <v>51</v>
      </c>
      <c r="G74" s="63"/>
    </row>
    <row r="75" ht="18.75" spans="1:7">
      <c r="A75" s="63"/>
      <c r="B75" s="63"/>
      <c r="C75" s="63"/>
      <c r="D75" s="63"/>
      <c r="E75" s="63" t="s">
        <v>97</v>
      </c>
      <c r="F75" s="63" t="s">
        <v>48</v>
      </c>
      <c r="G75" s="63"/>
    </row>
    <row r="76" ht="18.75" spans="1:7">
      <c r="A76" s="63"/>
      <c r="B76" s="63"/>
      <c r="C76" s="63"/>
      <c r="D76" s="63"/>
      <c r="E76" s="63" t="s">
        <v>100</v>
      </c>
      <c r="F76" s="63" t="s">
        <v>48</v>
      </c>
      <c r="G76" s="63"/>
    </row>
    <row r="77" ht="18.75" spans="1:7">
      <c r="A77" s="63"/>
      <c r="B77" s="63"/>
      <c r="C77" s="63"/>
      <c r="D77" s="63"/>
      <c r="E77" s="63" t="s">
        <v>103</v>
      </c>
      <c r="F77" s="63" t="s">
        <v>48</v>
      </c>
      <c r="G77" s="63"/>
    </row>
    <row r="78" ht="18.75" spans="1:7">
      <c r="A78" s="63"/>
      <c r="B78" s="63"/>
      <c r="C78" s="63"/>
      <c r="D78" s="63"/>
      <c r="E78" s="63" t="s">
        <v>99</v>
      </c>
      <c r="F78" s="63" t="s">
        <v>48</v>
      </c>
      <c r="G78" s="63"/>
    </row>
    <row r="79" ht="18.75" spans="1:7">
      <c r="A79" s="63"/>
      <c r="B79" s="63"/>
      <c r="C79" s="63"/>
      <c r="D79" s="63"/>
      <c r="E79" s="63" t="s">
        <v>104</v>
      </c>
      <c r="F79" s="63" t="s">
        <v>34</v>
      </c>
      <c r="G79" s="63"/>
    </row>
    <row r="80" ht="18.75" spans="1:7">
      <c r="A80" s="63"/>
      <c r="B80" s="63"/>
      <c r="C80" s="63"/>
      <c r="D80" s="63"/>
      <c r="E80" s="63" t="s">
        <v>105</v>
      </c>
      <c r="F80" s="63" t="s">
        <v>34</v>
      </c>
      <c r="G80" s="63"/>
    </row>
    <row r="81" ht="18.75" spans="1:7">
      <c r="A81" s="63"/>
      <c r="B81" s="63">
        <v>20202332</v>
      </c>
      <c r="C81" s="63">
        <v>2020233230</v>
      </c>
      <c r="D81" s="63" t="s">
        <v>106</v>
      </c>
      <c r="E81" s="63" t="s">
        <v>107</v>
      </c>
      <c r="F81" s="63" t="s">
        <v>61</v>
      </c>
      <c r="G81" s="63">
        <v>6</v>
      </c>
    </row>
    <row r="82" ht="18.75" spans="1:7">
      <c r="A82" s="63"/>
      <c r="B82" s="63"/>
      <c r="C82" s="63"/>
      <c r="D82" s="63"/>
      <c r="E82" s="63" t="s">
        <v>108</v>
      </c>
      <c r="F82" s="63" t="s">
        <v>48</v>
      </c>
      <c r="G82" s="63"/>
    </row>
    <row r="83" ht="18.75" spans="1:7">
      <c r="A83" s="63"/>
      <c r="B83" s="63"/>
      <c r="C83" s="63"/>
      <c r="D83" s="63"/>
      <c r="E83" s="63" t="s">
        <v>32</v>
      </c>
      <c r="F83" s="63" t="s">
        <v>34</v>
      </c>
      <c r="G83" s="63"/>
    </row>
    <row r="84" ht="18.75" spans="1:7">
      <c r="A84" s="63"/>
      <c r="B84" s="63">
        <v>20202931</v>
      </c>
      <c r="C84" s="63">
        <v>2020293130</v>
      </c>
      <c r="D84" s="63" t="s">
        <v>109</v>
      </c>
      <c r="E84" s="63" t="s">
        <v>110</v>
      </c>
      <c r="F84" s="63" t="s">
        <v>61</v>
      </c>
      <c r="G84" s="63">
        <v>6</v>
      </c>
    </row>
    <row r="85" ht="18.75" spans="1:7">
      <c r="A85" s="63"/>
      <c r="B85" s="63"/>
      <c r="C85" s="63"/>
      <c r="D85" s="63"/>
      <c r="E85" s="63" t="s">
        <v>111</v>
      </c>
      <c r="F85" s="63" t="s">
        <v>61</v>
      </c>
      <c r="G85" s="63"/>
    </row>
    <row r="86" ht="18.75" spans="1:7">
      <c r="A86" s="63"/>
      <c r="B86" s="63"/>
      <c r="C86" s="63"/>
      <c r="D86" s="63"/>
      <c r="E86" s="63" t="s">
        <v>112</v>
      </c>
      <c r="F86" s="63" t="s">
        <v>65</v>
      </c>
      <c r="G86" s="63"/>
    </row>
    <row r="87" ht="18.75" spans="1:7">
      <c r="A87" s="63"/>
      <c r="B87" s="63">
        <v>20203034</v>
      </c>
      <c r="C87" s="63">
        <v>2020303403</v>
      </c>
      <c r="D87" s="63" t="s">
        <v>113</v>
      </c>
      <c r="E87" s="63" t="s">
        <v>101</v>
      </c>
      <c r="F87" s="63" t="s">
        <v>51</v>
      </c>
      <c r="G87" s="63">
        <v>2</v>
      </c>
    </row>
    <row r="88" ht="18.75" spans="1:7">
      <c r="A88" s="63"/>
      <c r="B88" s="63">
        <v>20202932</v>
      </c>
      <c r="C88" s="63">
        <v>2020293221</v>
      </c>
      <c r="D88" s="63" t="s">
        <v>114</v>
      </c>
      <c r="E88" s="63" t="s">
        <v>115</v>
      </c>
      <c r="F88" s="63" t="s">
        <v>48</v>
      </c>
      <c r="G88" s="63">
        <v>6</v>
      </c>
    </row>
    <row r="89" ht="18.75" spans="1:7">
      <c r="A89" s="63"/>
      <c r="B89" s="63"/>
      <c r="C89" s="63"/>
      <c r="D89" s="63"/>
      <c r="E89" s="63" t="s">
        <v>116</v>
      </c>
      <c r="F89" s="63" t="s">
        <v>48</v>
      </c>
      <c r="G89" s="63"/>
    </row>
    <row r="90" ht="18.75" spans="1:7">
      <c r="A90" s="63"/>
      <c r="B90" s="63"/>
      <c r="C90" s="63"/>
      <c r="D90" s="63"/>
      <c r="E90" s="63" t="s">
        <v>117</v>
      </c>
      <c r="F90" s="63" t="s">
        <v>48</v>
      </c>
      <c r="G90" s="63"/>
    </row>
    <row r="91" ht="18.75" spans="1:7">
      <c r="A91" s="63"/>
      <c r="B91" s="63">
        <v>20203031</v>
      </c>
      <c r="C91" s="63">
        <v>2020303128</v>
      </c>
      <c r="D91" s="63" t="s">
        <v>118</v>
      </c>
      <c r="E91" s="63" t="s">
        <v>97</v>
      </c>
      <c r="F91" s="63" t="s">
        <v>65</v>
      </c>
      <c r="G91" s="63">
        <v>4</v>
      </c>
    </row>
    <row r="92" ht="18.75" spans="1:7">
      <c r="A92" s="63"/>
      <c r="B92" s="63"/>
      <c r="C92" s="63"/>
      <c r="D92" s="63"/>
      <c r="E92" s="63" t="s">
        <v>96</v>
      </c>
      <c r="F92" s="63" t="s">
        <v>65</v>
      </c>
      <c r="G92" s="63"/>
    </row>
    <row r="93" ht="18.75" spans="1:7">
      <c r="A93" s="63"/>
      <c r="B93" s="63"/>
      <c r="C93" s="63">
        <v>2020303146</v>
      </c>
      <c r="D93" s="63" t="s">
        <v>119</v>
      </c>
      <c r="E93" s="63" t="s">
        <v>105</v>
      </c>
      <c r="F93" s="63" t="s">
        <v>65</v>
      </c>
      <c r="G93" s="63">
        <v>2</v>
      </c>
    </row>
    <row r="94" ht="18.75" spans="1:7">
      <c r="A94" s="63"/>
      <c r="B94" s="63">
        <v>20203032</v>
      </c>
      <c r="C94" s="63">
        <v>2020303240</v>
      </c>
      <c r="D94" s="63" t="s">
        <v>120</v>
      </c>
      <c r="E94" s="63" t="s">
        <v>101</v>
      </c>
      <c r="F94" s="63" t="s">
        <v>51</v>
      </c>
      <c r="G94" s="63">
        <v>4</v>
      </c>
    </row>
    <row r="95" ht="18.75" spans="1:7">
      <c r="A95" s="63"/>
      <c r="B95" s="63"/>
      <c r="C95" s="63"/>
      <c r="D95" s="63"/>
      <c r="E95" s="63" t="s">
        <v>102</v>
      </c>
      <c r="F95" s="63" t="s">
        <v>51</v>
      </c>
      <c r="G95" s="63"/>
    </row>
    <row r="96" ht="18.75" spans="1:7">
      <c r="A96" s="63"/>
      <c r="B96" s="63">
        <v>20222933</v>
      </c>
      <c r="C96" s="63">
        <v>2022293304</v>
      </c>
      <c r="D96" s="63" t="s">
        <v>121</v>
      </c>
      <c r="E96" s="63" t="s">
        <v>122</v>
      </c>
      <c r="F96" s="63" t="s">
        <v>65</v>
      </c>
      <c r="G96" s="63">
        <v>4</v>
      </c>
    </row>
    <row r="97" ht="18.75" spans="1:7">
      <c r="A97" s="63"/>
      <c r="B97" s="63"/>
      <c r="C97" s="63">
        <v>2022293303</v>
      </c>
      <c r="D97" s="63" t="s">
        <v>123</v>
      </c>
      <c r="E97" s="63" t="s">
        <v>122</v>
      </c>
      <c r="F97" s="63" t="s">
        <v>65</v>
      </c>
      <c r="G97" s="63"/>
    </row>
    <row r="98" ht="18.75" spans="1:7">
      <c r="A98" s="63"/>
      <c r="B98" s="63">
        <v>20222332</v>
      </c>
      <c r="C98" s="63">
        <v>2022233203</v>
      </c>
      <c r="D98" s="63" t="s">
        <v>124</v>
      </c>
      <c r="E98" s="63" t="s">
        <v>63</v>
      </c>
      <c r="F98" s="63" t="s">
        <v>61</v>
      </c>
      <c r="G98" s="63">
        <v>28</v>
      </c>
    </row>
    <row r="99" ht="18.75" spans="1:7">
      <c r="A99" s="63"/>
      <c r="B99" s="63"/>
      <c r="C99" s="63"/>
      <c r="D99" s="63"/>
      <c r="E99" s="63" t="s">
        <v>125</v>
      </c>
      <c r="F99" s="63" t="s">
        <v>126</v>
      </c>
      <c r="G99" s="63"/>
    </row>
    <row r="100" ht="18.75" spans="1:7">
      <c r="A100" s="63"/>
      <c r="B100" s="63"/>
      <c r="C100" s="63"/>
      <c r="D100" s="63"/>
      <c r="E100" s="63" t="s">
        <v>127</v>
      </c>
      <c r="F100" s="63" t="s">
        <v>65</v>
      </c>
      <c r="G100" s="63"/>
    </row>
    <row r="101" ht="18.75" spans="1:7">
      <c r="A101" s="63"/>
      <c r="B101" s="63"/>
      <c r="C101" s="63"/>
      <c r="D101" s="63"/>
      <c r="E101" s="63" t="s">
        <v>128</v>
      </c>
      <c r="F101" s="63" t="s">
        <v>65</v>
      </c>
      <c r="G101" s="63"/>
    </row>
    <row r="102" ht="18.75" spans="1:7">
      <c r="A102" s="63"/>
      <c r="B102" s="63"/>
      <c r="C102" s="63"/>
      <c r="D102" s="63"/>
      <c r="E102" s="63" t="s">
        <v>129</v>
      </c>
      <c r="F102" s="63" t="s">
        <v>65</v>
      </c>
      <c r="G102" s="63"/>
    </row>
    <row r="103" ht="18.75" spans="1:7">
      <c r="A103" s="63"/>
      <c r="B103" s="63"/>
      <c r="C103" s="63"/>
      <c r="D103" s="63"/>
      <c r="E103" s="63" t="s">
        <v>130</v>
      </c>
      <c r="F103" s="63" t="s">
        <v>51</v>
      </c>
      <c r="G103" s="63"/>
    </row>
    <row r="104" ht="18.75" spans="1:7">
      <c r="A104" s="63"/>
      <c r="B104" s="63"/>
      <c r="C104" s="63"/>
      <c r="D104" s="63"/>
      <c r="E104" s="63" t="s">
        <v>131</v>
      </c>
      <c r="F104" s="63" t="s">
        <v>69</v>
      </c>
      <c r="G104" s="63"/>
    </row>
    <row r="105" ht="18.75" spans="1:7">
      <c r="A105" s="63"/>
      <c r="B105" s="63"/>
      <c r="C105" s="63"/>
      <c r="D105" s="63"/>
      <c r="E105" s="63" t="s">
        <v>128</v>
      </c>
      <c r="F105" s="63" t="s">
        <v>48</v>
      </c>
      <c r="G105" s="63"/>
    </row>
    <row r="106" ht="18.75" spans="1:7">
      <c r="A106" s="63"/>
      <c r="B106" s="63"/>
      <c r="C106" s="63"/>
      <c r="D106" s="63"/>
      <c r="E106" s="63" t="s">
        <v>129</v>
      </c>
      <c r="F106" s="63" t="s">
        <v>48</v>
      </c>
      <c r="G106" s="63"/>
    </row>
    <row r="107" ht="18.75" spans="1:7">
      <c r="A107" s="63"/>
      <c r="B107" s="63"/>
      <c r="C107" s="63"/>
      <c r="D107" s="63"/>
      <c r="E107" s="63" t="s">
        <v>63</v>
      </c>
      <c r="F107" s="63" t="s">
        <v>48</v>
      </c>
      <c r="G107" s="63"/>
    </row>
    <row r="108" ht="18.75" spans="1:7">
      <c r="A108" s="63"/>
      <c r="B108" s="63"/>
      <c r="C108" s="63"/>
      <c r="D108" s="63"/>
      <c r="E108" s="63" t="s">
        <v>132</v>
      </c>
      <c r="F108" s="63" t="s">
        <v>34</v>
      </c>
      <c r="G108" s="63"/>
    </row>
    <row r="109" ht="18.75" spans="1:7">
      <c r="A109" s="63"/>
      <c r="B109" s="63"/>
      <c r="C109" s="63"/>
      <c r="D109" s="63"/>
      <c r="E109" s="63" t="s">
        <v>130</v>
      </c>
      <c r="F109" s="63" t="s">
        <v>34</v>
      </c>
      <c r="G109" s="63"/>
    </row>
    <row r="110" ht="18.75" spans="1:7">
      <c r="A110" s="63"/>
      <c r="B110" s="63"/>
      <c r="C110" s="63"/>
      <c r="D110" s="63" t="s">
        <v>133</v>
      </c>
      <c r="E110" s="63" t="s">
        <v>132</v>
      </c>
      <c r="F110" s="63" t="s">
        <v>34</v>
      </c>
      <c r="G110" s="63">
        <v>2</v>
      </c>
    </row>
    <row r="111" ht="18.75" spans="1:7">
      <c r="A111" s="63"/>
      <c r="B111" s="63">
        <v>20222934</v>
      </c>
      <c r="C111" s="63">
        <v>2022293410</v>
      </c>
      <c r="D111" s="63" t="s">
        <v>134</v>
      </c>
      <c r="E111" s="63" t="s">
        <v>63</v>
      </c>
      <c r="F111" s="63" t="s">
        <v>48</v>
      </c>
      <c r="G111" s="63">
        <v>11</v>
      </c>
    </row>
    <row r="112" ht="18.75" spans="1:7">
      <c r="A112" s="63"/>
      <c r="B112" s="63"/>
      <c r="C112" s="63"/>
      <c r="D112" s="63"/>
      <c r="E112" s="63" t="s">
        <v>135</v>
      </c>
      <c r="F112" s="63" t="s">
        <v>69</v>
      </c>
      <c r="G112" s="63"/>
    </row>
    <row r="113" ht="18.75" spans="1:7">
      <c r="A113" s="63"/>
      <c r="B113" s="63"/>
      <c r="C113" s="63"/>
      <c r="D113" s="63"/>
      <c r="E113" s="63" t="s">
        <v>136</v>
      </c>
      <c r="F113" s="63" t="s">
        <v>38</v>
      </c>
      <c r="G113" s="63"/>
    </row>
    <row r="114" ht="18.75" spans="1:7">
      <c r="A114" s="63"/>
      <c r="B114" s="63"/>
      <c r="C114" s="63"/>
      <c r="D114" s="63"/>
      <c r="E114" s="63" t="s">
        <v>36</v>
      </c>
      <c r="F114" s="63" t="s">
        <v>38</v>
      </c>
      <c r="G114" s="63"/>
    </row>
    <row r="115" ht="18.75" spans="1:7">
      <c r="A115" s="63"/>
      <c r="B115" s="63">
        <v>20222932</v>
      </c>
      <c r="C115" s="63">
        <v>2022293238</v>
      </c>
      <c r="D115" s="63" t="s">
        <v>137</v>
      </c>
      <c r="E115" s="63" t="s">
        <v>36</v>
      </c>
      <c r="F115" s="63" t="s">
        <v>138</v>
      </c>
      <c r="G115" s="63">
        <v>6</v>
      </c>
    </row>
    <row r="116" ht="18.75" spans="1:7">
      <c r="A116" s="63"/>
      <c r="B116" s="63"/>
      <c r="C116" s="63"/>
      <c r="D116" s="63"/>
      <c r="E116" s="63" t="s">
        <v>139</v>
      </c>
      <c r="F116" s="63" t="s">
        <v>138</v>
      </c>
      <c r="G116" s="63"/>
    </row>
    <row r="117" ht="18.75" spans="1:7">
      <c r="A117" s="63"/>
      <c r="B117" s="63">
        <v>20223032</v>
      </c>
      <c r="C117" s="63">
        <v>2022303235</v>
      </c>
      <c r="D117" s="63" t="s">
        <v>140</v>
      </c>
      <c r="E117" s="63" t="s">
        <v>63</v>
      </c>
      <c r="F117" s="63" t="s">
        <v>61</v>
      </c>
      <c r="G117" s="63">
        <v>5</v>
      </c>
    </row>
    <row r="118" ht="18.75" spans="1:7">
      <c r="A118" s="63"/>
      <c r="B118" s="63"/>
      <c r="C118" s="63"/>
      <c r="D118" s="63"/>
      <c r="E118" s="63" t="s">
        <v>36</v>
      </c>
      <c r="F118" s="63" t="s">
        <v>126</v>
      </c>
      <c r="G118" s="63"/>
    </row>
    <row r="119" ht="18.75" spans="1:7">
      <c r="A119" s="63"/>
      <c r="B119" s="63">
        <v>20222931</v>
      </c>
      <c r="C119" s="63">
        <v>2022293141</v>
      </c>
      <c r="D119" s="63" t="s">
        <v>141</v>
      </c>
      <c r="E119" s="63" t="s">
        <v>142</v>
      </c>
      <c r="F119" s="63" t="s">
        <v>38</v>
      </c>
      <c r="G119" s="63">
        <v>19</v>
      </c>
    </row>
    <row r="120" ht="18.75" spans="1:7">
      <c r="A120" s="63"/>
      <c r="B120" s="63"/>
      <c r="C120" s="63"/>
      <c r="D120" s="63"/>
      <c r="E120" s="63" t="s">
        <v>143</v>
      </c>
      <c r="F120" s="63" t="s">
        <v>48</v>
      </c>
      <c r="G120" s="63"/>
    </row>
    <row r="121" ht="18.75" spans="1:7">
      <c r="A121" s="63"/>
      <c r="B121" s="63"/>
      <c r="C121" s="63"/>
      <c r="D121" s="63"/>
      <c r="E121" s="63" t="s">
        <v>36</v>
      </c>
      <c r="F121" s="63" t="s">
        <v>138</v>
      </c>
      <c r="G121" s="63"/>
    </row>
    <row r="122" ht="18.75" spans="1:7">
      <c r="A122" s="63"/>
      <c r="B122" s="63"/>
      <c r="C122" s="63"/>
      <c r="D122" s="63"/>
      <c r="E122" s="63" t="s">
        <v>63</v>
      </c>
      <c r="F122" s="63" t="s">
        <v>51</v>
      </c>
      <c r="G122" s="63"/>
    </row>
    <row r="123" ht="18.75" spans="1:7">
      <c r="A123" s="63"/>
      <c r="B123" s="63"/>
      <c r="C123" s="63"/>
      <c r="D123" s="63"/>
      <c r="E123" s="63" t="s">
        <v>135</v>
      </c>
      <c r="F123" s="63" t="s">
        <v>69</v>
      </c>
      <c r="G123" s="63"/>
    </row>
    <row r="124" ht="18.75" spans="1:7">
      <c r="A124" s="63"/>
      <c r="B124" s="63"/>
      <c r="C124" s="63"/>
      <c r="D124" s="63"/>
      <c r="E124" s="63" t="s">
        <v>122</v>
      </c>
      <c r="F124" s="63" t="s">
        <v>51</v>
      </c>
      <c r="G124" s="63"/>
    </row>
    <row r="125" ht="18.75" spans="1:7">
      <c r="A125" s="63"/>
      <c r="B125" s="63"/>
      <c r="C125" s="63"/>
      <c r="D125" s="63"/>
      <c r="E125" s="63" t="s">
        <v>50</v>
      </c>
      <c r="F125" s="63" t="s">
        <v>61</v>
      </c>
      <c r="G125" s="63"/>
    </row>
    <row r="126" ht="18.75" spans="1:7">
      <c r="A126" s="63"/>
      <c r="B126" s="63"/>
      <c r="C126" s="63"/>
      <c r="D126" s="63"/>
      <c r="E126" s="63" t="s">
        <v>63</v>
      </c>
      <c r="F126" s="63" t="s">
        <v>61</v>
      </c>
      <c r="G126" s="63"/>
    </row>
    <row r="127" ht="18.75" spans="1:7">
      <c r="A127" s="63"/>
      <c r="B127" s="63">
        <v>20222331</v>
      </c>
      <c r="C127" s="63">
        <v>2022233107</v>
      </c>
      <c r="D127" s="63" t="s">
        <v>144</v>
      </c>
      <c r="E127" s="63" t="s">
        <v>143</v>
      </c>
      <c r="F127" s="63" t="s">
        <v>34</v>
      </c>
      <c r="G127" s="63">
        <v>4</v>
      </c>
    </row>
    <row r="128" ht="18.75" spans="1:7">
      <c r="A128" s="63"/>
      <c r="B128" s="63"/>
      <c r="C128" s="63"/>
      <c r="D128" s="63"/>
      <c r="E128" s="63" t="s">
        <v>130</v>
      </c>
      <c r="F128" s="63" t="s">
        <v>34</v>
      </c>
      <c r="G128" s="63"/>
    </row>
  </sheetData>
  <autoFilter ref="A2:I128">
    <filterColumn colId="0">
      <customFilters>
        <customFilter operator="equal" val="经济管理学院"/>
      </customFilters>
    </filterColumn>
    <extLst/>
  </autoFilter>
  <sortState ref="A252:G262">
    <sortCondition ref="A252"/>
  </sortState>
  <mergeCells count="82">
    <mergeCell ref="A1:G1"/>
    <mergeCell ref="A3:A128"/>
    <mergeCell ref="B4:B8"/>
    <mergeCell ref="B9:B53"/>
    <mergeCell ref="B54:B59"/>
    <mergeCell ref="B60:B67"/>
    <mergeCell ref="B68:B80"/>
    <mergeCell ref="B81:B83"/>
    <mergeCell ref="B84:B86"/>
    <mergeCell ref="B88:B90"/>
    <mergeCell ref="B91:B93"/>
    <mergeCell ref="B94:B95"/>
    <mergeCell ref="B96:B97"/>
    <mergeCell ref="B98:B110"/>
    <mergeCell ref="B111:B114"/>
    <mergeCell ref="B115:B116"/>
    <mergeCell ref="B117:B118"/>
    <mergeCell ref="B119:B126"/>
    <mergeCell ref="B127:B128"/>
    <mergeCell ref="C9:C20"/>
    <mergeCell ref="C21:C32"/>
    <mergeCell ref="C33:C39"/>
    <mergeCell ref="C40:C41"/>
    <mergeCell ref="C42:C47"/>
    <mergeCell ref="C51:C52"/>
    <mergeCell ref="C55:C59"/>
    <mergeCell ref="C61:C62"/>
    <mergeCell ref="C63:C67"/>
    <mergeCell ref="C68:C80"/>
    <mergeCell ref="C81:C83"/>
    <mergeCell ref="C84:C86"/>
    <mergeCell ref="C88:C90"/>
    <mergeCell ref="C91:C92"/>
    <mergeCell ref="C94:C95"/>
    <mergeCell ref="C98:C110"/>
    <mergeCell ref="C111:C114"/>
    <mergeCell ref="C115:C116"/>
    <mergeCell ref="C117:C118"/>
    <mergeCell ref="C119:C126"/>
    <mergeCell ref="C127:C128"/>
    <mergeCell ref="D9:D20"/>
    <mergeCell ref="D21:D32"/>
    <mergeCell ref="D33:D39"/>
    <mergeCell ref="D40:D41"/>
    <mergeCell ref="D42:D47"/>
    <mergeCell ref="D51:D52"/>
    <mergeCell ref="D55:D59"/>
    <mergeCell ref="D61:D62"/>
    <mergeCell ref="D63:D67"/>
    <mergeCell ref="D68:D80"/>
    <mergeCell ref="D81:D83"/>
    <mergeCell ref="D84:D86"/>
    <mergeCell ref="D88:D90"/>
    <mergeCell ref="D91:D92"/>
    <mergeCell ref="D94:D95"/>
    <mergeCell ref="D98:D109"/>
    <mergeCell ref="D111:D114"/>
    <mergeCell ref="D115:D116"/>
    <mergeCell ref="D117:D118"/>
    <mergeCell ref="D119:D126"/>
    <mergeCell ref="D127:D128"/>
    <mergeCell ref="G9:G20"/>
    <mergeCell ref="G21:G32"/>
    <mergeCell ref="G33:G39"/>
    <mergeCell ref="G40:G41"/>
    <mergeCell ref="G42:G47"/>
    <mergeCell ref="G51:G52"/>
    <mergeCell ref="G56:G59"/>
    <mergeCell ref="G61:G62"/>
    <mergeCell ref="G63:G67"/>
    <mergeCell ref="G68:G80"/>
    <mergeCell ref="G81:G83"/>
    <mergeCell ref="G84:G86"/>
    <mergeCell ref="G88:G90"/>
    <mergeCell ref="G94:G95"/>
    <mergeCell ref="G96:G97"/>
    <mergeCell ref="G98:G109"/>
    <mergeCell ref="G111:G114"/>
    <mergeCell ref="G115:G116"/>
    <mergeCell ref="G117:G118"/>
    <mergeCell ref="G119:G126"/>
    <mergeCell ref="G127:G128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C25" sqref="C25"/>
    </sheetView>
  </sheetViews>
  <sheetFormatPr defaultColWidth="9" defaultRowHeight="13.5" outlineLevelCol="7"/>
  <cols>
    <col min="1" max="1" width="21.6666666666667" style="23" customWidth="1"/>
    <col min="2" max="2" width="14.225" style="23" customWidth="1"/>
    <col min="3" max="3" width="15.5583333333333" style="23" customWidth="1"/>
    <col min="4" max="4" width="9.66666666666667" style="23" customWidth="1"/>
    <col min="5" max="5" width="36.6666666666667" style="23" customWidth="1"/>
    <col min="6" max="7" width="8.33333333333333" style="23" customWidth="1"/>
    <col min="8" max="8" width="15.6666666666667" style="23" customWidth="1"/>
    <col min="9" max="16384" width="9" style="23"/>
  </cols>
  <sheetData>
    <row r="1" s="67" customFormat="1" ht="22.5" spans="1:8">
      <c r="A1" s="69" t="s">
        <v>145</v>
      </c>
      <c r="B1" s="70"/>
      <c r="C1" s="70"/>
      <c r="D1" s="70"/>
      <c r="E1" s="70"/>
      <c r="F1" s="70"/>
      <c r="G1" s="70"/>
      <c r="H1" s="70"/>
    </row>
    <row r="2" s="68" customFormat="1" ht="20.25" spans="1:8">
      <c r="A2" s="71" t="s">
        <v>14</v>
      </c>
      <c r="B2" s="14" t="s">
        <v>16</v>
      </c>
      <c r="C2" s="14" t="s">
        <v>25</v>
      </c>
      <c r="D2" s="14" t="s">
        <v>27</v>
      </c>
      <c r="E2" s="14" t="s">
        <v>26</v>
      </c>
      <c r="F2" s="14" t="s">
        <v>146</v>
      </c>
      <c r="G2" s="72" t="s">
        <v>147</v>
      </c>
      <c r="H2" s="14" t="s">
        <v>21</v>
      </c>
    </row>
    <row r="3" s="67" customFormat="1" ht="18.75" spans="1:8">
      <c r="A3" s="63" t="s">
        <v>2</v>
      </c>
      <c r="B3" s="63">
        <v>20212332</v>
      </c>
      <c r="C3" s="63">
        <v>2021233216</v>
      </c>
      <c r="D3" s="63" t="s">
        <v>148</v>
      </c>
      <c r="E3" s="63" t="s">
        <v>91</v>
      </c>
      <c r="F3" s="73" t="s">
        <v>149</v>
      </c>
      <c r="G3" s="63">
        <v>11.21</v>
      </c>
      <c r="H3" s="63" t="s">
        <v>150</v>
      </c>
    </row>
    <row r="4" s="67" customFormat="1" ht="18.75" spans="1:8">
      <c r="A4" s="63"/>
      <c r="B4" s="63"/>
      <c r="C4" s="63">
        <v>2021233221</v>
      </c>
      <c r="D4" s="63" t="s">
        <v>151</v>
      </c>
      <c r="E4" s="63" t="s">
        <v>91</v>
      </c>
      <c r="F4" s="73" t="s">
        <v>149</v>
      </c>
      <c r="G4" s="63">
        <v>11.21</v>
      </c>
      <c r="H4" s="63" t="s">
        <v>150</v>
      </c>
    </row>
    <row r="5" s="67" customFormat="1" ht="18.75" spans="1:8">
      <c r="A5" s="63"/>
      <c r="B5" s="63"/>
      <c r="C5" s="63">
        <v>2021233220</v>
      </c>
      <c r="D5" s="63" t="s">
        <v>152</v>
      </c>
      <c r="E5" s="63" t="s">
        <v>91</v>
      </c>
      <c r="F5" s="73" t="s">
        <v>149</v>
      </c>
      <c r="G5" s="63">
        <v>11.21</v>
      </c>
      <c r="H5" s="63" t="s">
        <v>150</v>
      </c>
    </row>
    <row r="6" s="67" customFormat="1" ht="18.75" spans="1:8">
      <c r="A6" s="63"/>
      <c r="B6" s="63"/>
      <c r="C6" s="63">
        <v>2021233222</v>
      </c>
      <c r="D6" s="63" t="s">
        <v>153</v>
      </c>
      <c r="E6" s="63" t="s">
        <v>91</v>
      </c>
      <c r="F6" s="73" t="s">
        <v>149</v>
      </c>
      <c r="G6" s="63">
        <v>11.21</v>
      </c>
      <c r="H6" s="63" t="s">
        <v>150</v>
      </c>
    </row>
    <row r="7" s="67" customFormat="1" ht="18.75" spans="1:8">
      <c r="A7" s="63"/>
      <c r="B7" s="63">
        <v>20202332</v>
      </c>
      <c r="C7" s="63">
        <v>2020233209</v>
      </c>
      <c r="D7" s="63" t="s">
        <v>33</v>
      </c>
      <c r="E7" s="63" t="s">
        <v>108</v>
      </c>
      <c r="F7" s="73" t="s">
        <v>154</v>
      </c>
      <c r="G7" s="63">
        <v>11.24</v>
      </c>
      <c r="H7" s="63" t="s">
        <v>155</v>
      </c>
    </row>
    <row r="11" s="67" customFormat="1" spans="1:8">
      <c r="A11" s="23"/>
      <c r="B11" s="23"/>
      <c r="C11" s="23"/>
      <c r="D11" s="23"/>
      <c r="E11" s="23"/>
      <c r="F11" s="23"/>
      <c r="G11" s="23"/>
      <c r="H11" s="23"/>
    </row>
  </sheetData>
  <mergeCells count="3">
    <mergeCell ref="A1:H1"/>
    <mergeCell ref="A3:A7"/>
    <mergeCell ref="B3:B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C18" sqref="C18"/>
    </sheetView>
  </sheetViews>
  <sheetFormatPr defaultColWidth="9" defaultRowHeight="13.5"/>
  <cols>
    <col min="1" max="1" width="25.4416666666667" style="23" customWidth="1"/>
    <col min="2" max="2" width="8.33333333333333" style="45" customWidth="1"/>
    <col min="3" max="3" width="18" style="23" customWidth="1"/>
    <col min="4" max="13" width="7.44166666666667" style="23" customWidth="1"/>
    <col min="14" max="15" width="9.66666666666667" style="23" customWidth="1"/>
    <col min="16" max="16" width="17.1083333333333" style="23" customWidth="1"/>
    <col min="17" max="17" width="33.25" style="23" customWidth="1"/>
    <col min="18" max="18" width="42.125" style="23" customWidth="1"/>
    <col min="19" max="16384" width="9" style="23"/>
  </cols>
  <sheetData>
    <row r="1" s="42" customFormat="1" ht="22.5" spans="1:20">
      <c r="A1" s="46" t="s">
        <v>156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61"/>
      <c r="T1" s="61"/>
    </row>
    <row r="2" s="43" customFormat="1" ht="60.75" spans="1:19">
      <c r="A2" s="14" t="s">
        <v>14</v>
      </c>
      <c r="B2" s="14" t="s">
        <v>15</v>
      </c>
      <c r="C2" s="14" t="s">
        <v>16</v>
      </c>
      <c r="D2" s="49" t="s">
        <v>157</v>
      </c>
      <c r="E2" s="49" t="s">
        <v>158</v>
      </c>
      <c r="F2" s="49" t="s">
        <v>159</v>
      </c>
      <c r="G2" s="49" t="s">
        <v>160</v>
      </c>
      <c r="H2" s="49" t="s">
        <v>161</v>
      </c>
      <c r="I2" s="49" t="s">
        <v>162</v>
      </c>
      <c r="J2" s="49" t="s">
        <v>163</v>
      </c>
      <c r="K2" s="49" t="s">
        <v>164</v>
      </c>
      <c r="L2" s="49" t="s">
        <v>165</v>
      </c>
      <c r="M2" s="49" t="s">
        <v>166</v>
      </c>
      <c r="N2" s="49" t="s">
        <v>167</v>
      </c>
      <c r="O2" s="57" t="s">
        <v>168</v>
      </c>
      <c r="P2" s="49" t="s">
        <v>169</v>
      </c>
      <c r="Q2" s="14" t="s">
        <v>21</v>
      </c>
      <c r="R2" s="14" t="s">
        <v>170</v>
      </c>
      <c r="S2" s="62"/>
    </row>
    <row r="3" s="44" customFormat="1" ht="20.25" spans="1:18">
      <c r="A3" s="50" t="s">
        <v>2</v>
      </c>
      <c r="B3" s="51">
        <v>1</v>
      </c>
      <c r="C3" s="52">
        <v>20222331</v>
      </c>
      <c r="D3" s="52">
        <v>5</v>
      </c>
      <c r="E3" s="52">
        <v>1</v>
      </c>
      <c r="F3" s="52">
        <v>5</v>
      </c>
      <c r="G3" s="52">
        <v>1</v>
      </c>
      <c r="H3" s="52">
        <v>4.6</v>
      </c>
      <c r="I3" s="52">
        <v>1</v>
      </c>
      <c r="J3" s="52">
        <v>5</v>
      </c>
      <c r="K3" s="52">
        <v>1</v>
      </c>
      <c r="L3" s="52" t="s">
        <v>171</v>
      </c>
      <c r="M3" s="52" t="s">
        <v>171</v>
      </c>
      <c r="N3" s="58">
        <f t="shared" ref="N3:N9" si="0">SUM(D3:M3)</f>
        <v>23.6</v>
      </c>
      <c r="O3" s="59">
        <f t="shared" ref="O3:O9" si="1">AVERAGE(D3:K3)</f>
        <v>2.95</v>
      </c>
      <c r="P3" s="60">
        <f>RANK(O3,$O$3:$O$12,0)</f>
        <v>10</v>
      </c>
      <c r="Q3" s="63" t="s">
        <v>172</v>
      </c>
      <c r="R3" s="63" t="s">
        <v>173</v>
      </c>
    </row>
    <row r="4" s="44" customFormat="1" ht="20.25" spans="1:18">
      <c r="A4" s="53"/>
      <c r="B4" s="51">
        <v>2</v>
      </c>
      <c r="C4" s="52">
        <v>20222332</v>
      </c>
      <c r="D4" s="52">
        <v>5</v>
      </c>
      <c r="E4" s="52">
        <v>1</v>
      </c>
      <c r="F4" s="52">
        <v>5</v>
      </c>
      <c r="G4" s="52">
        <v>1</v>
      </c>
      <c r="H4" s="52">
        <v>5</v>
      </c>
      <c r="I4" s="52">
        <v>1</v>
      </c>
      <c r="J4" s="52">
        <v>5</v>
      </c>
      <c r="K4" s="52">
        <v>1</v>
      </c>
      <c r="L4" s="52" t="s">
        <v>171</v>
      </c>
      <c r="M4" s="52" t="s">
        <v>171</v>
      </c>
      <c r="N4" s="58">
        <f t="shared" si="0"/>
        <v>24</v>
      </c>
      <c r="O4" s="59">
        <f t="shared" si="1"/>
        <v>3</v>
      </c>
      <c r="P4" s="60">
        <f t="shared" ref="P4:P13" si="2">RANK(O4,$O$3:$O$12,0)</f>
        <v>8</v>
      </c>
      <c r="Q4" s="63" t="s">
        <v>172</v>
      </c>
      <c r="R4" s="63" t="s">
        <v>173</v>
      </c>
    </row>
    <row r="5" s="44" customFormat="1" ht="20.25" spans="1:18">
      <c r="A5" s="53"/>
      <c r="B5" s="51">
        <v>3</v>
      </c>
      <c r="C5" s="52">
        <v>20222333</v>
      </c>
      <c r="D5" s="52">
        <v>5</v>
      </c>
      <c r="E5" s="52">
        <v>1</v>
      </c>
      <c r="F5" s="52">
        <v>5</v>
      </c>
      <c r="G5" s="52">
        <v>1</v>
      </c>
      <c r="H5" s="52">
        <v>5</v>
      </c>
      <c r="I5" s="52">
        <v>1</v>
      </c>
      <c r="J5" s="52">
        <v>5</v>
      </c>
      <c r="K5" s="52">
        <v>1</v>
      </c>
      <c r="L5" s="52" t="s">
        <v>171</v>
      </c>
      <c r="M5" s="52" t="s">
        <v>171</v>
      </c>
      <c r="N5" s="58">
        <f t="shared" si="0"/>
        <v>24</v>
      </c>
      <c r="O5" s="59">
        <f t="shared" si="1"/>
        <v>3</v>
      </c>
      <c r="P5" s="60">
        <f t="shared" si="2"/>
        <v>8</v>
      </c>
      <c r="Q5" s="63" t="s">
        <v>172</v>
      </c>
      <c r="R5" s="63" t="s">
        <v>173</v>
      </c>
    </row>
    <row r="6" s="44" customFormat="1" ht="20.25" spans="1:18">
      <c r="A6" s="53"/>
      <c r="B6" s="51">
        <v>4</v>
      </c>
      <c r="C6" s="52">
        <v>20222931</v>
      </c>
      <c r="D6" s="52">
        <v>5</v>
      </c>
      <c r="E6" s="52">
        <v>5</v>
      </c>
      <c r="F6" s="52" t="s">
        <v>171</v>
      </c>
      <c r="G6" s="52" t="s">
        <v>171</v>
      </c>
      <c r="H6" s="52">
        <v>4</v>
      </c>
      <c r="I6" s="52">
        <v>5</v>
      </c>
      <c r="J6" s="52">
        <v>5</v>
      </c>
      <c r="K6" s="52">
        <v>5</v>
      </c>
      <c r="L6" s="52" t="s">
        <v>171</v>
      </c>
      <c r="M6" s="52" t="s">
        <v>171</v>
      </c>
      <c r="N6" s="58">
        <f t="shared" si="0"/>
        <v>29</v>
      </c>
      <c r="O6" s="59">
        <f t="shared" si="1"/>
        <v>4.83333333333333</v>
      </c>
      <c r="P6" s="60">
        <f t="shared" si="2"/>
        <v>6</v>
      </c>
      <c r="Q6" s="63" t="s">
        <v>174</v>
      </c>
      <c r="R6" s="63"/>
    </row>
    <row r="7" s="44" customFormat="1" ht="20.25" spans="1:18">
      <c r="A7" s="53"/>
      <c r="B7" s="51">
        <v>5</v>
      </c>
      <c r="C7" s="52">
        <v>20222932</v>
      </c>
      <c r="D7" s="52">
        <v>5</v>
      </c>
      <c r="E7" s="52">
        <v>4</v>
      </c>
      <c r="F7" s="52" t="s">
        <v>171</v>
      </c>
      <c r="G7" s="52" t="s">
        <v>171</v>
      </c>
      <c r="H7" s="52">
        <v>5</v>
      </c>
      <c r="I7" s="52">
        <v>5</v>
      </c>
      <c r="J7" s="52">
        <v>5</v>
      </c>
      <c r="K7" s="52">
        <v>5</v>
      </c>
      <c r="L7" s="52">
        <v>5</v>
      </c>
      <c r="M7" s="52">
        <v>5</v>
      </c>
      <c r="N7" s="58">
        <f t="shared" si="0"/>
        <v>39</v>
      </c>
      <c r="O7" s="59">
        <f t="shared" si="1"/>
        <v>4.83333333333333</v>
      </c>
      <c r="P7" s="60">
        <f t="shared" si="2"/>
        <v>6</v>
      </c>
      <c r="Q7" s="63" t="s">
        <v>175</v>
      </c>
      <c r="R7" s="63"/>
    </row>
    <row r="8" s="44" customFormat="1" ht="20.25" spans="1:18">
      <c r="A8" s="53"/>
      <c r="B8" s="51">
        <v>6</v>
      </c>
      <c r="C8" s="52">
        <v>20222933</v>
      </c>
      <c r="D8" s="52">
        <v>4.6</v>
      </c>
      <c r="E8" s="52">
        <v>5</v>
      </c>
      <c r="F8" s="52" t="s">
        <v>171</v>
      </c>
      <c r="G8" s="52" t="s">
        <v>171</v>
      </c>
      <c r="H8" s="52">
        <v>5</v>
      </c>
      <c r="I8" s="52">
        <v>5</v>
      </c>
      <c r="J8" s="52">
        <v>5</v>
      </c>
      <c r="K8" s="52">
        <v>5</v>
      </c>
      <c r="L8" s="52">
        <v>5</v>
      </c>
      <c r="M8" s="52">
        <v>5</v>
      </c>
      <c r="N8" s="58">
        <f t="shared" si="0"/>
        <v>39.6</v>
      </c>
      <c r="O8" s="59">
        <f t="shared" si="1"/>
        <v>4.93333333333333</v>
      </c>
      <c r="P8" s="60">
        <f t="shared" si="2"/>
        <v>2</v>
      </c>
      <c r="Q8" s="63" t="s">
        <v>175</v>
      </c>
      <c r="R8" s="63"/>
    </row>
    <row r="9" s="44" customFormat="1" ht="20.25" spans="1:19">
      <c r="A9" s="53"/>
      <c r="B9" s="51">
        <v>7</v>
      </c>
      <c r="C9" s="52">
        <v>20222934</v>
      </c>
      <c r="D9" s="52">
        <v>4.8</v>
      </c>
      <c r="E9" s="52">
        <v>5</v>
      </c>
      <c r="F9" s="52" t="s">
        <v>171</v>
      </c>
      <c r="G9" s="52" t="s">
        <v>171</v>
      </c>
      <c r="H9" s="52">
        <v>5</v>
      </c>
      <c r="I9" s="52">
        <v>5</v>
      </c>
      <c r="J9" s="52">
        <v>5</v>
      </c>
      <c r="K9" s="52">
        <v>5</v>
      </c>
      <c r="L9" s="52">
        <v>5</v>
      </c>
      <c r="M9" s="52">
        <v>5</v>
      </c>
      <c r="N9" s="58">
        <f t="shared" si="0"/>
        <v>39.8</v>
      </c>
      <c r="O9" s="59">
        <f t="shared" si="1"/>
        <v>4.96666666666667</v>
      </c>
      <c r="P9" s="60">
        <f t="shared" si="2"/>
        <v>1</v>
      </c>
      <c r="Q9" s="63" t="s">
        <v>175</v>
      </c>
      <c r="R9" s="64"/>
      <c r="S9" s="65"/>
    </row>
    <row r="10" s="44" customFormat="1" ht="20.25" spans="1:18">
      <c r="A10" s="53"/>
      <c r="B10" s="51">
        <v>8</v>
      </c>
      <c r="C10" s="52">
        <v>20223031</v>
      </c>
      <c r="D10" s="52">
        <v>5</v>
      </c>
      <c r="E10" s="52">
        <v>4.8</v>
      </c>
      <c r="F10" s="52">
        <v>4.6</v>
      </c>
      <c r="G10" s="52">
        <v>4.8</v>
      </c>
      <c r="H10" s="52">
        <v>4.8</v>
      </c>
      <c r="I10" s="52">
        <v>5</v>
      </c>
      <c r="J10" s="52">
        <v>5</v>
      </c>
      <c r="K10" s="52">
        <v>5</v>
      </c>
      <c r="L10" s="52" t="s">
        <v>171</v>
      </c>
      <c r="M10" s="52" t="s">
        <v>171</v>
      </c>
      <c r="N10" s="58">
        <f>SUM(D10:M10)</f>
        <v>39</v>
      </c>
      <c r="O10" s="59">
        <f>AVERAGE(D10:K10)</f>
        <v>4.875</v>
      </c>
      <c r="P10" s="60">
        <f t="shared" si="2"/>
        <v>4</v>
      </c>
      <c r="Q10" s="63" t="s">
        <v>172</v>
      </c>
      <c r="R10" s="63"/>
    </row>
    <row r="11" s="44" customFormat="1" ht="20.25" spans="1:19">
      <c r="A11" s="53"/>
      <c r="B11" s="51">
        <v>9</v>
      </c>
      <c r="C11" s="52">
        <v>20223032</v>
      </c>
      <c r="D11" s="52">
        <v>5</v>
      </c>
      <c r="E11" s="52">
        <v>4.8</v>
      </c>
      <c r="F11" s="52">
        <v>5</v>
      </c>
      <c r="G11" s="52">
        <v>4.8</v>
      </c>
      <c r="H11" s="52">
        <v>4.6</v>
      </c>
      <c r="I11" s="52">
        <v>5</v>
      </c>
      <c r="J11" s="52" t="s">
        <v>171</v>
      </c>
      <c r="K11" s="52" t="s">
        <v>171</v>
      </c>
      <c r="L11" s="52" t="s">
        <v>171</v>
      </c>
      <c r="M11" s="52" t="s">
        <v>171</v>
      </c>
      <c r="N11" s="58">
        <f>SUM(D11:M11)</f>
        <v>29.2</v>
      </c>
      <c r="O11" s="59">
        <f>AVERAGE(D11:K11)</f>
        <v>4.86666666666667</v>
      </c>
      <c r="P11" s="60">
        <f t="shared" si="2"/>
        <v>5</v>
      </c>
      <c r="Q11" s="63" t="s">
        <v>176</v>
      </c>
      <c r="R11" s="63"/>
      <c r="S11" s="66"/>
    </row>
    <row r="12" s="44" customFormat="1" ht="20.25" spans="1:19">
      <c r="A12" s="54"/>
      <c r="B12" s="51">
        <v>10</v>
      </c>
      <c r="C12" s="52">
        <v>20223033</v>
      </c>
      <c r="D12" s="52">
        <v>5</v>
      </c>
      <c r="E12" s="52">
        <v>4.8</v>
      </c>
      <c r="F12" s="52">
        <v>4.8</v>
      </c>
      <c r="G12" s="52">
        <v>4.8</v>
      </c>
      <c r="H12" s="52">
        <v>5</v>
      </c>
      <c r="I12" s="52">
        <v>5</v>
      </c>
      <c r="J12" s="52">
        <v>5</v>
      </c>
      <c r="K12" s="52">
        <v>5</v>
      </c>
      <c r="L12" s="52" t="s">
        <v>171</v>
      </c>
      <c r="M12" s="52" t="s">
        <v>171</v>
      </c>
      <c r="N12" s="58">
        <f>SUM(D12:M12)</f>
        <v>39.4</v>
      </c>
      <c r="O12" s="59">
        <f>AVERAGE(D12:K12)</f>
        <v>4.925</v>
      </c>
      <c r="P12" s="60">
        <f t="shared" si="2"/>
        <v>3</v>
      </c>
      <c r="Q12" s="63" t="s">
        <v>172</v>
      </c>
      <c r="R12" s="63"/>
      <c r="S12" s="66"/>
    </row>
    <row r="13" ht="20.25" spans="1:18">
      <c r="A13" s="55"/>
      <c r="B13" s="56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</sheetData>
  <mergeCells count="2">
    <mergeCell ref="A1:R1"/>
    <mergeCell ref="A3:A12"/>
  </mergeCells>
  <pageMargins left="0.75" right="0.75" top="1" bottom="1" header="0.5" footer="0.5"/>
  <headerFooter/>
  <ignoredErrors>
    <ignoredError sqref="O3:O1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workbookViewId="0">
      <selection activeCell="C23" sqref="C23"/>
    </sheetView>
  </sheetViews>
  <sheetFormatPr defaultColWidth="9" defaultRowHeight="13.5" outlineLevelCol="4"/>
  <cols>
    <col min="1" max="1" width="21.4416666666667" customWidth="1"/>
    <col min="2" max="2" width="15.5583333333333" customWidth="1"/>
    <col min="3" max="3" width="30.6666666666667" customWidth="1"/>
    <col min="4" max="4" width="15.4416666666667" style="23" customWidth="1"/>
    <col min="5" max="5" width="15.4416666666667" customWidth="1"/>
  </cols>
  <sheetData>
    <row r="1" ht="22.5" spans="1:5">
      <c r="A1" s="24" t="s">
        <v>177</v>
      </c>
      <c r="B1" s="24"/>
      <c r="C1" s="24"/>
      <c r="D1" s="24"/>
      <c r="E1" s="24"/>
    </row>
    <row r="2" ht="20.25" spans="1:5">
      <c r="A2" s="25" t="s">
        <v>14</v>
      </c>
      <c r="B2" s="26" t="s">
        <v>178</v>
      </c>
      <c r="C2" s="26" t="s">
        <v>27</v>
      </c>
      <c r="D2" s="27" t="s">
        <v>179</v>
      </c>
      <c r="E2" s="26" t="s">
        <v>29</v>
      </c>
    </row>
    <row r="3" ht="18.75" spans="1:5">
      <c r="A3" s="28" t="s">
        <v>2</v>
      </c>
      <c r="B3" s="28">
        <v>20222331</v>
      </c>
      <c r="C3" s="28" t="s">
        <v>180</v>
      </c>
      <c r="D3" s="29">
        <v>11.22</v>
      </c>
      <c r="E3" s="28">
        <v>2</v>
      </c>
    </row>
    <row r="4" ht="18.75" spans="1:5">
      <c r="A4" s="28"/>
      <c r="B4" s="28"/>
      <c r="C4" s="28" t="s">
        <v>181</v>
      </c>
      <c r="D4" s="29">
        <v>11.22</v>
      </c>
      <c r="E4" s="28">
        <v>2</v>
      </c>
    </row>
    <row r="5" ht="18.75" spans="1:5">
      <c r="A5" s="28"/>
      <c r="B5" s="28">
        <v>20222931</v>
      </c>
      <c r="C5" s="28" t="s">
        <v>182</v>
      </c>
      <c r="D5" s="29">
        <v>11.22</v>
      </c>
      <c r="E5" s="28">
        <v>2</v>
      </c>
    </row>
    <row r="6" ht="18.75" spans="1:5">
      <c r="A6" s="28"/>
      <c r="B6" s="28"/>
      <c r="C6" s="28" t="s">
        <v>183</v>
      </c>
      <c r="D6" s="29">
        <v>11.22</v>
      </c>
      <c r="E6" s="28">
        <v>2</v>
      </c>
    </row>
    <row r="7" ht="18.75" spans="1:5">
      <c r="A7" s="28"/>
      <c r="B7" s="28"/>
      <c r="C7" s="28" t="s">
        <v>141</v>
      </c>
      <c r="D7" s="29">
        <v>11.22</v>
      </c>
      <c r="E7" s="28">
        <v>2</v>
      </c>
    </row>
    <row r="8" ht="18.75" spans="1:5">
      <c r="A8" s="28"/>
      <c r="B8" s="28"/>
      <c r="C8" s="28" t="s">
        <v>184</v>
      </c>
      <c r="D8" s="29">
        <v>11.22</v>
      </c>
      <c r="E8" s="28">
        <v>2</v>
      </c>
    </row>
    <row r="9" ht="18.75" spans="1:5">
      <c r="A9" s="28"/>
      <c r="B9" s="28"/>
      <c r="C9" s="28" t="s">
        <v>185</v>
      </c>
      <c r="D9" s="29">
        <v>11.22</v>
      </c>
      <c r="E9" s="28">
        <v>2</v>
      </c>
    </row>
    <row r="10" ht="18.75" spans="1:5">
      <c r="A10" s="28"/>
      <c r="B10" s="28">
        <v>20222933</v>
      </c>
      <c r="C10" s="28" t="s">
        <v>186</v>
      </c>
      <c r="D10" s="29">
        <v>11.2</v>
      </c>
      <c r="E10" s="28">
        <v>2</v>
      </c>
    </row>
    <row r="11" ht="18.75" spans="1:5">
      <c r="A11" s="28"/>
      <c r="B11" s="28"/>
      <c r="C11" s="28" t="s">
        <v>187</v>
      </c>
      <c r="D11" s="29">
        <v>11.2</v>
      </c>
      <c r="E11" s="28">
        <v>2</v>
      </c>
    </row>
    <row r="12" ht="18.75" spans="1:5">
      <c r="A12" s="28"/>
      <c r="B12" s="28"/>
      <c r="C12" s="28" t="s">
        <v>188</v>
      </c>
      <c r="D12" s="29">
        <v>11.2</v>
      </c>
      <c r="E12" s="28">
        <v>2</v>
      </c>
    </row>
    <row r="13" ht="18.75" spans="1:5">
      <c r="A13" s="28"/>
      <c r="B13" s="28"/>
      <c r="C13" s="28" t="s">
        <v>189</v>
      </c>
      <c r="D13" s="29">
        <v>11.2</v>
      </c>
      <c r="E13" s="28">
        <v>2</v>
      </c>
    </row>
    <row r="14" ht="18.75" spans="1:5">
      <c r="A14" s="28"/>
      <c r="B14" s="28">
        <v>20223031</v>
      </c>
      <c r="C14" s="28" t="s">
        <v>190</v>
      </c>
      <c r="D14" s="29">
        <v>11.21</v>
      </c>
      <c r="E14" s="28">
        <v>2</v>
      </c>
    </row>
    <row r="15" ht="18.75" spans="1:5">
      <c r="A15" s="28"/>
      <c r="B15" s="28"/>
      <c r="C15" s="28" t="s">
        <v>191</v>
      </c>
      <c r="D15" s="29">
        <v>11.21</v>
      </c>
      <c r="E15" s="28">
        <v>2</v>
      </c>
    </row>
    <row r="16" ht="18.75" spans="1:5">
      <c r="A16" s="28"/>
      <c r="B16" s="28">
        <v>20223033</v>
      </c>
      <c r="C16" s="28" t="s">
        <v>192</v>
      </c>
      <c r="D16" s="29">
        <v>11.21</v>
      </c>
      <c r="E16" s="28">
        <v>2</v>
      </c>
    </row>
    <row r="17" ht="18.75" spans="1:5">
      <c r="A17" s="28"/>
      <c r="B17" s="28">
        <v>20223031</v>
      </c>
      <c r="C17" s="28" t="s">
        <v>193</v>
      </c>
      <c r="D17" s="29">
        <v>11.22</v>
      </c>
      <c r="E17" s="28">
        <v>2</v>
      </c>
    </row>
    <row r="18" ht="18.75" spans="1:5">
      <c r="A18" s="28"/>
      <c r="B18" s="28">
        <v>20223032</v>
      </c>
      <c r="C18" s="28" t="s">
        <v>194</v>
      </c>
      <c r="D18" s="29">
        <v>11.22</v>
      </c>
      <c r="E18" s="28">
        <v>2</v>
      </c>
    </row>
    <row r="19" ht="18.75" spans="1:5">
      <c r="A19" s="28"/>
      <c r="B19" s="28"/>
      <c r="C19" s="28" t="s">
        <v>140</v>
      </c>
      <c r="D19" s="29">
        <v>11.22</v>
      </c>
      <c r="E19" s="28">
        <v>2</v>
      </c>
    </row>
    <row r="20" ht="18.75" spans="1:5">
      <c r="A20" s="30"/>
      <c r="B20" s="31"/>
      <c r="C20" s="32"/>
      <c r="D20" s="33"/>
      <c r="E20" s="33"/>
    </row>
    <row r="21" ht="18.75" spans="1:5">
      <c r="A21" s="30"/>
      <c r="B21" s="31"/>
      <c r="C21" s="33"/>
      <c r="D21" s="33"/>
      <c r="E21" s="33"/>
    </row>
    <row r="22" ht="18.75" spans="1:5">
      <c r="A22" s="30"/>
      <c r="B22" s="31"/>
      <c r="C22" s="33"/>
      <c r="D22" s="33"/>
      <c r="E22" s="33"/>
    </row>
    <row r="23" ht="18.75" spans="1:5">
      <c r="A23" s="30"/>
      <c r="B23" s="31"/>
      <c r="C23" s="33"/>
      <c r="D23" s="33"/>
      <c r="E23" s="33"/>
    </row>
    <row r="24" ht="18.75" spans="1:5">
      <c r="A24" s="30"/>
      <c r="B24" s="31"/>
      <c r="C24" s="33"/>
      <c r="D24" s="33"/>
      <c r="E24" s="33"/>
    </row>
    <row r="25" ht="18.75" spans="1:5">
      <c r="A25" s="30"/>
      <c r="B25" s="31"/>
      <c r="C25" s="33"/>
      <c r="D25" s="33"/>
      <c r="E25" s="33"/>
    </row>
    <row r="26" ht="18.75" spans="1:5">
      <c r="A26" s="30"/>
      <c r="B26" s="31"/>
      <c r="C26" s="33"/>
      <c r="D26" s="33"/>
      <c r="E26" s="33"/>
    </row>
    <row r="27" ht="18.75" spans="1:5">
      <c r="A27" s="30"/>
      <c r="B27" s="31"/>
      <c r="C27" s="33"/>
      <c r="D27" s="33"/>
      <c r="E27" s="33"/>
    </row>
    <row r="28" ht="18.75" spans="1:5">
      <c r="A28" s="30"/>
      <c r="B28" s="31"/>
      <c r="C28" s="33"/>
      <c r="D28" s="33"/>
      <c r="E28" s="33"/>
    </row>
    <row r="29" ht="18.75" spans="1:5">
      <c r="A29" s="30"/>
      <c r="B29" s="31"/>
      <c r="C29" s="33"/>
      <c r="D29" s="33"/>
      <c r="E29" s="33"/>
    </row>
    <row r="30" ht="18.75" spans="1:5">
      <c r="A30" s="30"/>
      <c r="B30" s="31"/>
      <c r="C30" s="33"/>
      <c r="D30" s="33"/>
      <c r="E30" s="33"/>
    </row>
    <row r="31" ht="18.75" spans="1:5">
      <c r="A31" s="30"/>
      <c r="B31" s="31"/>
      <c r="C31" s="33"/>
      <c r="D31" s="33"/>
      <c r="E31" s="33"/>
    </row>
    <row r="32" ht="18.75" spans="1:5">
      <c r="A32" s="30"/>
      <c r="B32" s="31"/>
      <c r="C32" s="33"/>
      <c r="D32" s="33"/>
      <c r="E32" s="33"/>
    </row>
    <row r="33" ht="18.75" spans="1:5">
      <c r="A33" s="34"/>
      <c r="B33" s="32"/>
      <c r="C33" s="32"/>
      <c r="D33" s="32"/>
      <c r="E33" s="32"/>
    </row>
    <row r="34" ht="18.75" spans="1:5">
      <c r="A34" s="35"/>
      <c r="B34" s="32"/>
      <c r="C34" s="32"/>
      <c r="D34" s="32"/>
      <c r="E34" s="32"/>
    </row>
    <row r="35" ht="18.75" spans="1:5">
      <c r="A35" s="35"/>
      <c r="B35" s="32"/>
      <c r="C35" s="32"/>
      <c r="D35" s="32"/>
      <c r="E35" s="32"/>
    </row>
    <row r="36" ht="18.75" spans="1:5">
      <c r="A36" s="35"/>
      <c r="B36" s="32"/>
      <c r="C36" s="36"/>
      <c r="D36" s="33"/>
      <c r="E36" s="33"/>
    </row>
    <row r="37" ht="18.75" spans="1:5">
      <c r="A37" s="35"/>
      <c r="B37" s="32"/>
      <c r="C37" s="36"/>
      <c r="D37" s="33"/>
      <c r="E37" s="33"/>
    </row>
    <row r="38" ht="18.75" spans="1:5">
      <c r="A38" s="35"/>
      <c r="B38" s="32"/>
      <c r="C38" s="36"/>
      <c r="D38" s="32"/>
      <c r="E38" s="32"/>
    </row>
    <row r="39" ht="18.75" spans="1:5">
      <c r="A39" s="35"/>
      <c r="B39" s="32"/>
      <c r="C39" s="36"/>
      <c r="D39" s="33"/>
      <c r="E39" s="33"/>
    </row>
    <row r="40" ht="18.75" spans="1:5">
      <c r="A40" s="35"/>
      <c r="B40" s="32"/>
      <c r="C40" s="32"/>
      <c r="D40" s="32"/>
      <c r="E40" s="32"/>
    </row>
    <row r="41" ht="18.75" spans="1:5">
      <c r="A41" s="35"/>
      <c r="B41" s="36"/>
      <c r="C41" s="36"/>
      <c r="D41" s="37"/>
      <c r="E41" s="33"/>
    </row>
    <row r="42" ht="18.75" spans="1:5">
      <c r="A42" s="38"/>
      <c r="B42" s="39"/>
      <c r="C42" s="40"/>
      <c r="D42" s="41"/>
      <c r="E42" s="40"/>
    </row>
    <row r="43" spans="1:5">
      <c r="A43" s="9"/>
      <c r="B43" s="9"/>
      <c r="C43" s="9"/>
      <c r="D43" s="41"/>
      <c r="E43" s="9"/>
    </row>
  </sheetData>
  <mergeCells count="7">
    <mergeCell ref="A1:E1"/>
    <mergeCell ref="A3:A19"/>
    <mergeCell ref="B3:B4"/>
    <mergeCell ref="B5:B9"/>
    <mergeCell ref="B10:B13"/>
    <mergeCell ref="B14:B15"/>
    <mergeCell ref="B18:B19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"/>
  <sheetViews>
    <sheetView workbookViewId="0">
      <selection activeCell="E8" sqref="E8"/>
    </sheetView>
  </sheetViews>
  <sheetFormatPr defaultColWidth="9" defaultRowHeight="13.5" outlineLevelRow="2"/>
  <cols>
    <col min="1" max="1" width="21.6666666666667" customWidth="1"/>
    <col min="2" max="2" width="12.5583333333333" customWidth="1"/>
    <col min="3" max="3" width="9.66666666666667" customWidth="1"/>
    <col min="4" max="4" width="29.8916666666667" customWidth="1"/>
    <col min="5" max="6" width="15.4416666666667" customWidth="1"/>
    <col min="7" max="7" width="14.5583333333333" customWidth="1"/>
  </cols>
  <sheetData>
    <row r="1" s="1" customFormat="1" ht="22.5" spans="1:9">
      <c r="A1" s="12" t="s">
        <v>195</v>
      </c>
      <c r="B1" s="13"/>
      <c r="C1" s="13"/>
      <c r="D1" s="13"/>
      <c r="E1" s="13"/>
      <c r="F1" s="13"/>
      <c r="G1" s="13"/>
      <c r="H1" s="13"/>
      <c r="I1" s="20"/>
    </row>
    <row r="2" s="10" customFormat="1" ht="20.25" spans="1:9">
      <c r="A2" s="14" t="s">
        <v>14</v>
      </c>
      <c r="B2" s="15" t="s">
        <v>178</v>
      </c>
      <c r="C2" s="15" t="s">
        <v>27</v>
      </c>
      <c r="D2" s="16" t="s">
        <v>28</v>
      </c>
      <c r="E2" s="17" t="s">
        <v>29</v>
      </c>
      <c r="F2" s="15" t="s">
        <v>30</v>
      </c>
      <c r="G2" s="15" t="s">
        <v>31</v>
      </c>
      <c r="H2" s="18" t="s">
        <v>21</v>
      </c>
      <c r="I2" s="21"/>
    </row>
    <row r="3" s="11" customFormat="1" ht="18.75" spans="1:256">
      <c r="A3" s="4" t="s">
        <v>2</v>
      </c>
      <c r="B3" s="19" t="s">
        <v>196</v>
      </c>
      <c r="C3" s="19"/>
      <c r="D3" s="19"/>
      <c r="E3" s="19"/>
      <c r="F3" s="19"/>
      <c r="G3" s="19"/>
      <c r="H3" s="19"/>
      <c r="I3" s="19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</row>
  </sheetData>
  <mergeCells count="3">
    <mergeCell ref="A1:I1"/>
    <mergeCell ref="H2:I2"/>
    <mergeCell ref="B3:I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学风反馈表</vt:lpstr>
      <vt:lpstr>日常旷课率</vt:lpstr>
      <vt:lpstr>日常旷课名单</vt:lpstr>
      <vt:lpstr>日常请假率</vt:lpstr>
      <vt:lpstr>日常请假名单</vt:lpstr>
      <vt:lpstr>日常迟到早退名单</vt:lpstr>
      <vt:lpstr>晚自习风气统计表</vt:lpstr>
      <vt:lpstr>晚自习请假</vt:lpstr>
      <vt:lpstr>晚自习旷课</vt:lpstr>
      <vt:lpstr>晚自习迟到早退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小华对我biubiubiu</dc:creator>
  <cp:lastModifiedBy>小二木</cp:lastModifiedBy>
  <dcterms:created xsi:type="dcterms:W3CDTF">2021-04-04T12:18:00Z</dcterms:created>
  <dcterms:modified xsi:type="dcterms:W3CDTF">2023-02-23T07:42:25Z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FC1DC3E9A38F429DA8110981B85B022F</vt:lpwstr>
  </property>
  <property fmtid="{D5CDD505-2E9C-101B-9397-08002B2CF9AE}" pid="3" name="KSOProductBuildVer">
    <vt:lpwstr>2052-11.8.2.10154</vt:lpwstr>
  </property>
  <property fmtid="{D5CDD505-2E9C-101B-9397-08002B2CF9AE}" pid="4" name="KSOReadingLayout">
    <vt:bool>false</vt:bool>
  </property>
</Properties>
</file>